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5480" windowHeight="8535" activeTab="0"/>
  </bookViews>
  <sheets>
    <sheet name="7 класс" sheetId="1" r:id="rId1"/>
    <sheet name="8 класс " sheetId="2" r:id="rId2"/>
    <sheet name="9 класс  " sheetId="3" r:id="rId3"/>
    <sheet name="10 класс " sheetId="4" r:id="rId4"/>
    <sheet name="11 класс " sheetId="5" r:id="rId5"/>
  </sheets>
  <definedNames>
    <definedName name="_xlnm._FilterDatabase" localSheetId="0" hidden="1">'7 класс'!$A$7:$L$34</definedName>
    <definedName name="_xlnm._FilterDatabase" localSheetId="1" hidden="1">'8 класс '!$A$7:$L$37</definedName>
    <definedName name="_xlnm._FilterDatabase" localSheetId="2" hidden="1">'9 класс  '!$A$7:$O$50</definedName>
    <definedName name="_xlnm.Print_Area" localSheetId="3">'10 класс '!$A$1:$Q$43</definedName>
    <definedName name="_xlnm.Print_Area" localSheetId="0">'7 класс'!$A$1:$M$41</definedName>
    <definedName name="_xlnm.Print_Area" localSheetId="1">'8 класс '!$A$1:$M$44</definedName>
  </definedNames>
  <calcPr fullCalcOnLoad="1"/>
</workbook>
</file>

<file path=xl/sharedStrings.xml><?xml version="1.0" encoding="utf-8"?>
<sst xmlns="http://schemas.openxmlformats.org/spreadsheetml/2006/main" count="438" uniqueCount="355">
  <si>
    <t xml:space="preserve">ТЮМЕНСКАЯ ОБЛАСТЬ </t>
  </si>
  <si>
    <t>№</t>
  </si>
  <si>
    <t>Фамилия участника</t>
  </si>
  <si>
    <t>Класс</t>
  </si>
  <si>
    <t>ИТОГО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</si>
  <si>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</si>
  <si>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</si>
  <si>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</si>
  <si>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</si>
  <si>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</si>
  <si>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</si>
  <si>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Шифр</t>
  </si>
  <si>
    <t>Председатель:</t>
  </si>
  <si>
    <t>часть2</t>
  </si>
  <si>
    <t>часть 3</t>
  </si>
  <si>
    <t>часть 4</t>
  </si>
  <si>
    <t>часть1</t>
  </si>
  <si>
    <t>часть 1</t>
  </si>
  <si>
    <t>часть 2</t>
  </si>
  <si>
    <t>часть3</t>
  </si>
  <si>
    <t>часть4</t>
  </si>
  <si>
    <t>Е.В.Козлова</t>
  </si>
  <si>
    <t>Т.Ю.Фёдорова</t>
  </si>
  <si>
    <t>Л.К.Скобелина</t>
  </si>
  <si>
    <t xml:space="preserve">учащихся  8 класса по _____биологии____  максимальный балл_56_ </t>
  </si>
  <si>
    <t>ПЗ1</t>
  </si>
  <si>
    <t>ПЗ2</t>
  </si>
  <si>
    <t>ПЗ3</t>
  </si>
  <si>
    <t>ПЗ 1</t>
  </si>
  <si>
    <t>ПЗ 2</t>
  </si>
  <si>
    <t>ПЗ 3</t>
  </si>
  <si>
    <t>ПЗ 4</t>
  </si>
  <si>
    <t>21-22 ноября 2017 года</t>
  </si>
  <si>
    <t>В 2017-2018 УЧЕБНОМ ГОДУ</t>
  </si>
  <si>
    <r>
      <t>учащихся  7  класса по _____биологии____  максимальный балл_</t>
    </r>
    <r>
      <rPr>
        <b/>
        <sz val="12"/>
        <rFont val="Times New Roman"/>
        <family val="1"/>
      </rPr>
      <t>38</t>
    </r>
    <r>
      <rPr>
        <b/>
        <sz val="12"/>
        <color indexed="8"/>
        <rFont val="Times New Roman"/>
        <family val="1"/>
      </rPr>
      <t>_</t>
    </r>
  </si>
  <si>
    <t>Т.А.Мирюгина</t>
  </si>
  <si>
    <t>Л.А. Волощук</t>
  </si>
  <si>
    <t>часть     1</t>
  </si>
  <si>
    <t>часть     2</t>
  </si>
  <si>
    <t>часть     3</t>
  </si>
  <si>
    <t>часть     4</t>
  </si>
  <si>
    <t>%    от максимально возможного балла</t>
  </si>
  <si>
    <t>Тоб-Био-11-136-2</t>
  </si>
  <si>
    <t>Тоб-Био-11-136-4</t>
  </si>
  <si>
    <t>Тоб-Био-11-136-14</t>
  </si>
  <si>
    <t>Тоб-Био-11-136-1</t>
  </si>
  <si>
    <t>Тоб-Био-11-136-16</t>
  </si>
  <si>
    <t>Тоб-Био-11-136-10</t>
  </si>
  <si>
    <t>Тоб-Био-11-136-19</t>
  </si>
  <si>
    <t>Тоб-Био-11-136-29</t>
  </si>
  <si>
    <t>Тоб-Био-11-136-27</t>
  </si>
  <si>
    <t>Тоб-Био-11-136-25</t>
  </si>
  <si>
    <t>Тоб-Био-11-239-2</t>
  </si>
  <si>
    <t>Тоб-Био-11-239-1</t>
  </si>
  <si>
    <t>Тоб-Био-11-239-3</t>
  </si>
  <si>
    <t>Тоб-Био-11-239-6</t>
  </si>
  <si>
    <t>Тоб-Био-11-239-7</t>
  </si>
  <si>
    <t>Тоб-Био-11-239-9</t>
  </si>
  <si>
    <t>Тоб-Био-11-239-10</t>
  </si>
  <si>
    <t>Тоб-Био-11-239-12</t>
  </si>
  <si>
    <t>Тоб-Био-11-239-13</t>
  </si>
  <si>
    <t>Тоб-Био-11-239-15</t>
  </si>
  <si>
    <t>Тоб-Био-11-239-16</t>
  </si>
  <si>
    <t>Тоб-Био-11-239-18</t>
  </si>
  <si>
    <t>Тоб-Био-11-239-19</t>
  </si>
  <si>
    <t>Тоб-Био-11-239-8</t>
  </si>
  <si>
    <t>Тоб-Био-11-239-21</t>
  </si>
  <si>
    <t>Тоб-Био-11-239-4</t>
  </si>
  <si>
    <t>Тоб-Био-10-239-5</t>
  </si>
  <si>
    <t>Тоб-Био-10-239-20</t>
  </si>
  <si>
    <t>Тоб-Био-10-239-14</t>
  </si>
  <si>
    <t>Тоб-Био-10-138-13</t>
  </si>
  <si>
    <t>Тоб-Био-10-138-1</t>
  </si>
  <si>
    <t>Тоб-Био-10-138-10</t>
  </si>
  <si>
    <t>Тоб-Био-10-138-3</t>
  </si>
  <si>
    <t>Тоб-Био-10-138-5</t>
  </si>
  <si>
    <t>Тоб-Био-10-138-14</t>
  </si>
  <si>
    <t>Тоб-Био-10-138-6</t>
  </si>
  <si>
    <t>Тоб-Био-10-138-8</t>
  </si>
  <si>
    <t>Тоб-Био-10-138-19</t>
  </si>
  <si>
    <t>Тоб-Био-10-138-17</t>
  </si>
  <si>
    <t>Тоб-Био-10-138-29</t>
  </si>
  <si>
    <t>Тоб-Био-10-138-26</t>
  </si>
  <si>
    <t>Тоб-Био-10-138-24</t>
  </si>
  <si>
    <t>Тоб-Био-10-138-22</t>
  </si>
  <si>
    <t>Тоб-Био-10-137-24</t>
  </si>
  <si>
    <t>Тоб-Био-10-137-27</t>
  </si>
  <si>
    <t>Тоб-Био-10-137-22</t>
  </si>
  <si>
    <t>Тоб-Био-10-137-20</t>
  </si>
  <si>
    <t>Тоб-Био-10-137-18</t>
  </si>
  <si>
    <t>Тоб-Био-10-137-2</t>
  </si>
  <si>
    <t>Тоб-Био-10-137-16</t>
  </si>
  <si>
    <t>Тоб-Био-10-137-14</t>
  </si>
  <si>
    <t>Тоб-Био-10-137-12</t>
  </si>
  <si>
    <t>Тоб-Био-10-137-10</t>
  </si>
  <si>
    <t>Тоб-Био-10-137-6</t>
  </si>
  <si>
    <t>Тоб-Био-10-137-4</t>
  </si>
  <si>
    <t>Тоб-Био-7-132-1</t>
  </si>
  <si>
    <t>Тоб-Био-7-132-12</t>
  </si>
  <si>
    <t>Тоб-Био-7-132-11</t>
  </si>
  <si>
    <t>Тоб-Био-7-132-10</t>
  </si>
  <si>
    <t>Тоб-Био-7-132-9</t>
  </si>
  <si>
    <t>Тоб-Био-7-132-8</t>
  </si>
  <si>
    <t>Тоб-Био-7-132-7</t>
  </si>
  <si>
    <t>Тоб-Био-7-132-17</t>
  </si>
  <si>
    <t>Тоб-Био-7-132-16</t>
  </si>
  <si>
    <t>Тоб-Био-7-132-23</t>
  </si>
  <si>
    <t>Тоб-Био-8-132-21</t>
  </si>
  <si>
    <t>Тоб-Био-8-132-22</t>
  </si>
  <si>
    <t>Тоб-Био-8-132-20</t>
  </si>
  <si>
    <t>Тоб-Био-8-132-18</t>
  </si>
  <si>
    <t>Тоб-Био-8-132-13</t>
  </si>
  <si>
    <t>Тоб-Био-8-132-15</t>
  </si>
  <si>
    <t>Тоб-Био-8-132-14</t>
  </si>
  <si>
    <t>Тоб-Био-8-132-5</t>
  </si>
  <si>
    <t>Тоб-Био-8-132-6</t>
  </si>
  <si>
    <t>Тоб-Био-8-132-4</t>
  </si>
  <si>
    <t>Тоб-Био-8-132-2</t>
  </si>
  <si>
    <t>Тоб-Био-7-237-2</t>
  </si>
  <si>
    <t>Тоб-Био-7-237-4</t>
  </si>
  <si>
    <t>Тоб-Био-8-237-7</t>
  </si>
  <si>
    <t>Тоб-Био-8-237-1</t>
  </si>
  <si>
    <t>Тоб-Био-7-133-2</t>
  </si>
  <si>
    <t>Тоб-Био-7-133-3</t>
  </si>
  <si>
    <t>Тоб-Био-7-133-5</t>
  </si>
  <si>
    <t>Тоб-Био-7-133-24</t>
  </si>
  <si>
    <t>Тоб-Био-7-133-26</t>
  </si>
  <si>
    <t>Тоб-Био-7-133-30</t>
  </si>
  <si>
    <t>Тоб-Био-7-133-28</t>
  </si>
  <si>
    <t>Тоб-Био-7-133-9</t>
  </si>
  <si>
    <t>Тоб-Био-7-133-19</t>
  </si>
  <si>
    <t>Тоб-Био-7-133-13</t>
  </si>
  <si>
    <t>Тоб-Био-7-133-17</t>
  </si>
  <si>
    <t>Тоб-Био-7-133-8</t>
  </si>
  <si>
    <t>Тоб-Био-7-133-21</t>
  </si>
  <si>
    <t>Тоб-Био-7-133-12</t>
  </si>
  <si>
    <t>Тоб-Био-8-133-1</t>
  </si>
  <si>
    <t>Тоб-Био-8-133-4</t>
  </si>
  <si>
    <t>Тоб-Био-8-133-6</t>
  </si>
  <si>
    <t>Тоб-Био-8-133-11</t>
  </si>
  <si>
    <t>Тоб-Био-8-133-7</t>
  </si>
  <si>
    <t>Тоб-Био-8-133-20</t>
  </si>
  <si>
    <t>Тоб-Био-8-133-16</t>
  </si>
  <si>
    <t>Тоб-Био-8-133-22</t>
  </si>
  <si>
    <t>Тоб-Био-8-133-23</t>
  </si>
  <si>
    <t>Тоб-Био-8-133-25</t>
  </si>
  <si>
    <t>Тоб-Био-8-133-29</t>
  </si>
  <si>
    <t>Тоб-Био-8-133-27</t>
  </si>
  <si>
    <t>Тоб-Био-8-133-14</t>
  </si>
  <si>
    <t>Тоб-Био-8-133-18</t>
  </si>
  <si>
    <t>Тоб-Био-8-133-10</t>
  </si>
  <si>
    <t>Тоб-Био-9-137-26</t>
  </si>
  <si>
    <t>Тоб-Био-9-137-25</t>
  </si>
  <si>
    <t>Тоб-Био-9-137-23</t>
  </si>
  <si>
    <t>Тоб-Био-9-137-21</t>
  </si>
  <si>
    <t>Тоб-Био-9-137-19</t>
  </si>
  <si>
    <t>Тоб-Био-9-137-15</t>
  </si>
  <si>
    <t>Тоб-Био-9-137-13</t>
  </si>
  <si>
    <t>Тоб-Био-9-137-11</t>
  </si>
  <si>
    <t>Тоб-Био-9-137-9</t>
  </si>
  <si>
    <t>Тоб-Био-9-137-8</t>
  </si>
  <si>
    <t>Тоб-Био-9-137-7</t>
  </si>
  <si>
    <t>Тоб-Био-9-137-5</t>
  </si>
  <si>
    <t>Тоб-Био-9-137-3</t>
  </si>
  <si>
    <t>Тоб-Био-9-137-1</t>
  </si>
  <si>
    <t>Тоб-Био-9-138-21</t>
  </si>
  <si>
    <t>Тоб-Био-9-138-20</t>
  </si>
  <si>
    <t>Тоб-Био-9-138-23</t>
  </si>
  <si>
    <t>Тоб-Био-9-138-25</t>
  </si>
  <si>
    <t>Тоб-Био-9-138-15</t>
  </si>
  <si>
    <t>Тоб-Био-9-138-28</t>
  </si>
  <si>
    <t>Тоб-Био-9-138-18</t>
  </si>
  <si>
    <t>Тоб-Био-9-138-7</t>
  </si>
  <si>
    <t>Тоб-Био-9-138-16</t>
  </si>
  <si>
    <t>Тоб-Био-9-138-12</t>
  </si>
  <si>
    <t>Тоб-Био-9-138-2</t>
  </si>
  <si>
    <t>Тоб-Био-9-138-9</t>
  </si>
  <si>
    <t>Тоб-Био-9-239-11</t>
  </si>
  <si>
    <t>Тоб-Био-9-239-17</t>
  </si>
  <si>
    <t>Тоб-Био-9-136-11</t>
  </si>
  <si>
    <t>Тоб-Био-9-136-3</t>
  </si>
  <si>
    <t>Тоб-Био-9-136-5</t>
  </si>
  <si>
    <t>Тоб-Био-9-136-15</t>
  </si>
  <si>
    <t>Тоб-Био-9-136-7</t>
  </si>
  <si>
    <t>Тоб-Био-9-136-17</t>
  </si>
  <si>
    <t>Тоб-Био-9-136-24</t>
  </si>
  <si>
    <t>Тоб-Био-9-136-22</t>
  </si>
  <si>
    <t>Тоб-Био-9-136-20</t>
  </si>
  <si>
    <t>Тоб-Био-8-132-19</t>
  </si>
  <si>
    <t>Тоб-Био-7-133-15</t>
  </si>
  <si>
    <t>Тоб-Био-8-132-3</t>
  </si>
  <si>
    <t>Тоб-Био-9-138-11</t>
  </si>
  <si>
    <t>Тоб-Био-9-138-4</t>
  </si>
  <si>
    <t>Тоб-Био-9-137-17</t>
  </si>
  <si>
    <t>Тоб-Био-9-138-27</t>
  </si>
  <si>
    <t>I</t>
  </si>
  <si>
    <t>II</t>
  </si>
  <si>
    <t>III</t>
  </si>
  <si>
    <t>21 ноября 2017 года</t>
  </si>
  <si>
    <t>учащихся  11  класса по _____биологии___  максимальный балл_177,5_</t>
  </si>
  <si>
    <t>учащихся  10  класса по _____биологии___  максимальный балл_148,5_</t>
  </si>
  <si>
    <t>учащихся  9  класса по _____биологии___  максимальный балл_117</t>
  </si>
  <si>
    <t>Емец М.С.</t>
  </si>
  <si>
    <t>Колобова В.Ю.</t>
  </si>
  <si>
    <t>Захаринский И.О.</t>
  </si>
  <si>
    <t>Боталов Л.Р.</t>
  </si>
  <si>
    <t>Арсланова К.Р.</t>
  </si>
  <si>
    <t>Картышева В.Д.</t>
  </si>
  <si>
    <t>Малышева  Д.С.</t>
  </si>
  <si>
    <t>Никулин И.В.</t>
  </si>
  <si>
    <t>Алыкова  А.Р.</t>
  </si>
  <si>
    <t>Вычужанин В.С.</t>
  </si>
  <si>
    <t>Кабуров А.Р.</t>
  </si>
  <si>
    <t>Сидорова Д.Д.</t>
  </si>
  <si>
    <t>Акулич Л.А.</t>
  </si>
  <si>
    <t>Брызгалова А.В.</t>
  </si>
  <si>
    <t>Кашин Е.В.</t>
  </si>
  <si>
    <t>Новрузова М.Р.</t>
  </si>
  <si>
    <t>Кузнецова П.Э.</t>
  </si>
  <si>
    <t>Соколова С.А.</t>
  </si>
  <si>
    <t>Золотарева А.Ю.</t>
  </si>
  <si>
    <t>Мауль А.А.</t>
  </si>
  <si>
    <t>Сирант  Т.В.</t>
  </si>
  <si>
    <t>Туктабаева Д.М.</t>
  </si>
  <si>
    <t>Виштак  А.В.</t>
  </si>
  <si>
    <t>Братцева К.В.</t>
  </si>
  <si>
    <t>Кокшарова К.Е.</t>
  </si>
  <si>
    <t>Ахадова И.А.</t>
  </si>
  <si>
    <t>Курманова П.В.</t>
  </si>
  <si>
    <t>Кувалдина С.Ю.</t>
  </si>
  <si>
    <t>Смурова Н.О.</t>
  </si>
  <si>
    <t>Иванов Д.С.</t>
  </si>
  <si>
    <t>Хабибуллин Д.Я.</t>
  </si>
  <si>
    <t>Смирнов А.А.</t>
  </si>
  <si>
    <t>Тейшева А.А.</t>
  </si>
  <si>
    <t>Султанов Г.Р.</t>
  </si>
  <si>
    <t>Коржук И.А.</t>
  </si>
  <si>
    <t>Скипина Д.В.</t>
  </si>
  <si>
    <t>Редикульцева А.А.</t>
  </si>
  <si>
    <t>Скипина Л.А.</t>
  </si>
  <si>
    <t>Кошукова  В.В.</t>
  </si>
  <si>
    <t>Орлова А.А.</t>
  </si>
  <si>
    <t>Быков  Е.Г.</t>
  </si>
  <si>
    <t>Карпов  А.В.</t>
  </si>
  <si>
    <t>Шумкин В.С.</t>
  </si>
  <si>
    <t>Аппельганц Д.В.</t>
  </si>
  <si>
    <t>Эмануйловна П.Я.</t>
  </si>
  <si>
    <t>Рузеева Е.К.</t>
  </si>
  <si>
    <t>Гребенщикова  С.А.</t>
  </si>
  <si>
    <t>Токарева  Д.А.</t>
  </si>
  <si>
    <t>Усольцев В.А.</t>
  </si>
  <si>
    <t>Камаева К.А.</t>
  </si>
  <si>
    <t>Иноземцева К.А.</t>
  </si>
  <si>
    <t>Смирнова  А.А.</t>
  </si>
  <si>
    <t>Хуснутдинова А.Э.</t>
  </si>
  <si>
    <t>Гиль А.Ю.</t>
  </si>
  <si>
    <t>Айтнякова И.Р.</t>
  </si>
  <si>
    <t>Курманалеева Г.А.</t>
  </si>
  <si>
    <t>Тимербулатова В.К.</t>
  </si>
  <si>
    <t>Мирюгина В.А.</t>
  </si>
  <si>
    <t>Шестаков  А.В.</t>
  </si>
  <si>
    <t>Куимов Т.Е.</t>
  </si>
  <si>
    <t>Юланова Ю.И.</t>
  </si>
  <si>
    <t>Жембровская Э.К.</t>
  </si>
  <si>
    <t>Тимаева О.В.</t>
  </si>
  <si>
    <t>Скалыга Е.И.</t>
  </si>
  <si>
    <t>Малков Н.Д.</t>
  </si>
  <si>
    <t>Саитова А.Р.</t>
  </si>
  <si>
    <t>Мельников В.А.</t>
  </si>
  <si>
    <t>Тимиргазеева С.Я.</t>
  </si>
  <si>
    <t>Лаптев Н.Г.</t>
  </si>
  <si>
    <t>Сидорова А.О.</t>
  </si>
  <si>
    <t>Туляков С.С.</t>
  </si>
  <si>
    <t>Половинко Д.Е.</t>
  </si>
  <si>
    <t>Савина Е.В.</t>
  </si>
  <si>
    <t>Редикульцева В.Ю.</t>
  </si>
  <si>
    <t>Новосельцева Е.Е.</t>
  </si>
  <si>
    <t>Кирьянова Ю.Д.</t>
  </si>
  <si>
    <t>Коробчинская  .И.</t>
  </si>
  <si>
    <t>Буторина А.В.</t>
  </si>
  <si>
    <t>Гузюк Е.Е.</t>
  </si>
  <si>
    <t>Иноземцева Л.А.</t>
  </si>
  <si>
    <t>Порватова В.И.</t>
  </si>
  <si>
    <t>Половникова Л.Н.</t>
  </si>
  <si>
    <t>Резникова А.Э.</t>
  </si>
  <si>
    <t>Щедрин А.А.</t>
  </si>
  <si>
    <t>Созонова Д.А.</t>
  </si>
  <si>
    <t>Козлова А.Е.</t>
  </si>
  <si>
    <t>Гришанина Д.К.</t>
  </si>
  <si>
    <t>Гречина Ю.Г.</t>
  </si>
  <si>
    <t>Голяшков С.С.</t>
  </si>
  <si>
    <t>Кульгавый Д.С.</t>
  </si>
  <si>
    <t>Ташимова  О.И.</t>
  </si>
  <si>
    <t>Шорин И.В.</t>
  </si>
  <si>
    <t>Корикова  Д.И.</t>
  </si>
  <si>
    <t>Зиновьев И.А.</t>
  </si>
  <si>
    <t>Лоза И.Р.</t>
  </si>
  <si>
    <t>Пестрякова С.А.</t>
  </si>
  <si>
    <t>Мирюк Т.А.</t>
  </si>
  <si>
    <t>Антоненко А.Г.</t>
  </si>
  <si>
    <t>Хорошева В.Е.</t>
  </si>
  <si>
    <t>Безпрозванных А.А.</t>
  </si>
  <si>
    <t>Егорова П.Д.</t>
  </si>
  <si>
    <t>Захарова М.М.</t>
  </si>
  <si>
    <t>Мусина Л.А.</t>
  </si>
  <si>
    <t>Усманов Р.И.</t>
  </si>
  <si>
    <t>Ерметова А.И.</t>
  </si>
  <si>
    <t>Тимохович Е.А.</t>
  </si>
  <si>
    <t>Пелевина Е.Р.</t>
  </si>
  <si>
    <t>Созонова П.И.</t>
  </si>
  <si>
    <t>Константинова М.С.</t>
  </si>
  <si>
    <t>Бизин П.А.</t>
  </si>
  <si>
    <t>Матыцына О.С.</t>
  </si>
  <si>
    <t>Кошкарова Н.М.</t>
  </si>
  <si>
    <t>Огорелкова А.И.</t>
  </si>
  <si>
    <t>Костерин М.Д.</t>
  </si>
  <si>
    <t>Климов  И. .</t>
  </si>
  <si>
    <t>Карагаев С.Ю.</t>
  </si>
  <si>
    <t>Просвиркина О.Ф.</t>
  </si>
  <si>
    <t>Шкилева Д.А.</t>
  </si>
  <si>
    <t>Ярин Д.С.</t>
  </si>
  <si>
    <t>Вагнер Е.И.</t>
  </si>
  <si>
    <t>Вершинин Р.А.</t>
  </si>
  <si>
    <t>Баширов Д.В.</t>
  </si>
  <si>
    <t>Сухинина М.А.</t>
  </si>
  <si>
    <t>Гордеева К.В.</t>
  </si>
  <si>
    <t>Лыков  А.В.</t>
  </si>
  <si>
    <t>Пальянова Д.А.</t>
  </si>
  <si>
    <t>Бурундукова Н.А.</t>
  </si>
  <si>
    <t>Шилинг Е.А.</t>
  </si>
  <si>
    <t>Соколовская Е.С.</t>
  </si>
  <si>
    <t>Коновалова О.В.</t>
  </si>
  <si>
    <t>Калинина В.И.</t>
  </si>
  <si>
    <t>Сальникова А.С.</t>
  </si>
  <si>
    <t>Ермолаева А.Г.</t>
  </si>
  <si>
    <t>Журавлева А.А.</t>
  </si>
  <si>
    <t>Битюков М.А.</t>
  </si>
  <si>
    <t>Усольцева А.С.</t>
  </si>
  <si>
    <t>Трофимова И.И.</t>
  </si>
  <si>
    <t>Земцова А.А.</t>
  </si>
  <si>
    <t>Петухова А.А.</t>
  </si>
  <si>
    <t>Коростин В.В.</t>
  </si>
  <si>
    <t>Тарханов М.Д.</t>
  </si>
  <si>
    <t>Гутникова К.Г.</t>
  </si>
  <si>
    <t>Захарова Е.А.</t>
  </si>
  <si>
    <t>Тузиев А.Э.</t>
  </si>
  <si>
    <t>Махмутов Т.Р.</t>
  </si>
  <si>
    <t>Лондаридзе Э.А.</t>
  </si>
  <si>
    <t>Фомина В.С.</t>
  </si>
  <si>
    <t>Кичигина Л.С.</t>
  </si>
  <si>
    <t>Крылова Е.О.</t>
  </si>
  <si>
    <t>Славута Г.А.</t>
  </si>
  <si>
    <t>Шахматов  А.С.</t>
  </si>
  <si>
    <t>Гафурова Е.В.</t>
  </si>
  <si>
    <t>Денисенко М.А.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</si>
</sst>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Alignment="1">
      <alignment horizontal="left" vertical="center"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0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 vertical="center"/>
    </xf>
    <xf numFmtId="2" fontId="60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2" fontId="6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1" xfId="5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63" fillId="0" borderId="1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190500</xdr:rowOff>
    </xdr:from>
    <xdr:ext cx="76200" cy="781050"/>
    <xdr:sp fLocksText="0">
      <xdr:nvSpPr>
        <xdr:cNvPr id="1" name="Text Box 1"/>
        <xdr:cNvSpPr txBox="1">
          <a:spLocks noChangeArrowheads="1"/>
        </xdr:cNvSpPr>
      </xdr:nvSpPr>
      <xdr:spPr>
        <a:xfrm>
          <a:off x="2867025" y="62293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781050"/>
    <xdr:sp fLocksText="0">
      <xdr:nvSpPr>
        <xdr:cNvPr id="2" name="Text Box 1"/>
        <xdr:cNvSpPr txBox="1">
          <a:spLocks noChangeArrowheads="1"/>
        </xdr:cNvSpPr>
      </xdr:nvSpPr>
      <xdr:spPr>
        <a:xfrm>
          <a:off x="2867025" y="62293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381000</xdr:rowOff>
    </xdr:from>
    <xdr:ext cx="76200" cy="1752600"/>
    <xdr:sp fLocksText="0">
      <xdr:nvSpPr>
        <xdr:cNvPr id="3" name="Text Box 1"/>
        <xdr:cNvSpPr txBox="1">
          <a:spLocks noChangeArrowheads="1"/>
        </xdr:cNvSpPr>
      </xdr:nvSpPr>
      <xdr:spPr>
        <a:xfrm>
          <a:off x="2867025" y="3019425"/>
          <a:ext cx="76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028700"/>
    <xdr:sp fLocksText="0">
      <xdr:nvSpPr>
        <xdr:cNvPr id="4" name="Text Box 1"/>
        <xdr:cNvSpPr txBox="1">
          <a:spLocks noChangeArrowheads="1"/>
        </xdr:cNvSpPr>
      </xdr:nvSpPr>
      <xdr:spPr>
        <a:xfrm>
          <a:off x="2867025" y="18383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1409700"/>
    <xdr:sp fLocksText="0">
      <xdr:nvSpPr>
        <xdr:cNvPr id="5" name="Text Box 1"/>
        <xdr:cNvSpPr txBox="1">
          <a:spLocks noChangeArrowheads="1"/>
        </xdr:cNvSpPr>
      </xdr:nvSpPr>
      <xdr:spPr>
        <a:xfrm>
          <a:off x="2867025" y="6229350"/>
          <a:ext cx="76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1409700"/>
    <xdr:sp fLocksText="0">
      <xdr:nvSpPr>
        <xdr:cNvPr id="6" name="Text Box 1"/>
        <xdr:cNvSpPr txBox="1">
          <a:spLocks noChangeArrowheads="1"/>
        </xdr:cNvSpPr>
      </xdr:nvSpPr>
      <xdr:spPr>
        <a:xfrm>
          <a:off x="2867025" y="6229350"/>
          <a:ext cx="76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7" name="Text Box 1"/>
        <xdr:cNvSpPr txBox="1">
          <a:spLocks noChangeArrowheads="1"/>
        </xdr:cNvSpPr>
      </xdr:nvSpPr>
      <xdr:spPr>
        <a:xfrm>
          <a:off x="2867025" y="9658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2867025" y="9658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9525"/>
    <xdr:sp fLocksText="0">
      <xdr:nvSpPr>
        <xdr:cNvPr id="9" name="Text Box 1"/>
        <xdr:cNvSpPr txBox="1">
          <a:spLocks noChangeArrowheads="1"/>
        </xdr:cNvSpPr>
      </xdr:nvSpPr>
      <xdr:spPr>
        <a:xfrm>
          <a:off x="2867025" y="56292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9525"/>
    <xdr:sp fLocksText="0">
      <xdr:nvSpPr>
        <xdr:cNvPr id="10" name="Text Box 1"/>
        <xdr:cNvSpPr txBox="1">
          <a:spLocks noChangeArrowheads="1"/>
        </xdr:cNvSpPr>
      </xdr:nvSpPr>
      <xdr:spPr>
        <a:xfrm>
          <a:off x="2867025" y="56292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2867025" y="623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2867025" y="623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304800</xdr:rowOff>
    </xdr:from>
    <xdr:ext cx="76200" cy="209550"/>
    <xdr:sp fLocksText="0">
      <xdr:nvSpPr>
        <xdr:cNvPr id="21" name="Text Box 1"/>
        <xdr:cNvSpPr txBox="1">
          <a:spLocks noChangeArrowheads="1"/>
        </xdr:cNvSpPr>
      </xdr:nvSpPr>
      <xdr:spPr>
        <a:xfrm>
          <a:off x="2867025" y="4543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304800</xdr:rowOff>
    </xdr:from>
    <xdr:ext cx="76200" cy="209550"/>
    <xdr:sp fLocksText="0">
      <xdr:nvSpPr>
        <xdr:cNvPr id="22" name="Text Box 1"/>
        <xdr:cNvSpPr txBox="1">
          <a:spLocks noChangeArrowheads="1"/>
        </xdr:cNvSpPr>
      </xdr:nvSpPr>
      <xdr:spPr>
        <a:xfrm>
          <a:off x="2867025" y="4543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867025" y="623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304800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2867025" y="4543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304800</xdr:rowOff>
    </xdr:from>
    <xdr:ext cx="7620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2867025" y="4543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27" name="Text Box 1"/>
        <xdr:cNvSpPr txBox="1">
          <a:spLocks noChangeArrowheads="1"/>
        </xdr:cNvSpPr>
      </xdr:nvSpPr>
      <xdr:spPr>
        <a:xfrm>
          <a:off x="2867025" y="9039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28" name="Text Box 1"/>
        <xdr:cNvSpPr txBox="1">
          <a:spLocks noChangeArrowheads="1"/>
        </xdr:cNvSpPr>
      </xdr:nvSpPr>
      <xdr:spPr>
        <a:xfrm>
          <a:off x="2867025" y="9039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2867025" y="4038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867025" y="4038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38100"/>
    <xdr:sp fLocksText="0">
      <xdr:nvSpPr>
        <xdr:cNvPr id="39" name="Text Box 1"/>
        <xdr:cNvSpPr txBox="1">
          <a:spLocks noChangeArrowheads="1"/>
        </xdr:cNvSpPr>
      </xdr:nvSpPr>
      <xdr:spPr>
        <a:xfrm>
          <a:off x="2867025" y="859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2867025" y="859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867025" y="4038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2867025" y="859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38100"/>
    <xdr:sp fLocksText="0">
      <xdr:nvSpPr>
        <xdr:cNvPr id="44" name="Text Box 1"/>
        <xdr:cNvSpPr txBox="1">
          <a:spLocks noChangeArrowheads="1"/>
        </xdr:cNvSpPr>
      </xdr:nvSpPr>
      <xdr:spPr>
        <a:xfrm>
          <a:off x="2867025" y="859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2647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1790700" y="2647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790700" y="684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4" name="Text Box 1"/>
        <xdr:cNvSpPr txBox="1">
          <a:spLocks noChangeArrowheads="1"/>
        </xdr:cNvSpPr>
      </xdr:nvSpPr>
      <xdr:spPr>
        <a:xfrm>
          <a:off x="1790700" y="56483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171450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790700" y="70199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171450</xdr:rowOff>
    </xdr:from>
    <xdr:ext cx="7620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1790700" y="70199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36</xdr:row>
      <xdr:rowOff>0</xdr:rowOff>
    </xdr:from>
    <xdr:ext cx="76200" cy="619125"/>
    <xdr:sp fLocksText="0">
      <xdr:nvSpPr>
        <xdr:cNvPr id="7" name="Text Box 1"/>
        <xdr:cNvSpPr txBox="1">
          <a:spLocks noChangeArrowheads="1"/>
        </xdr:cNvSpPr>
      </xdr:nvSpPr>
      <xdr:spPr>
        <a:xfrm>
          <a:off x="1914525" y="78486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00050"/>
    <xdr:sp fLocksText="0">
      <xdr:nvSpPr>
        <xdr:cNvPr id="8" name="Text Box 1"/>
        <xdr:cNvSpPr txBox="1">
          <a:spLocks noChangeArrowheads="1"/>
        </xdr:cNvSpPr>
      </xdr:nvSpPr>
      <xdr:spPr>
        <a:xfrm>
          <a:off x="1790700" y="7848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00050"/>
    <xdr:sp fLocksText="0">
      <xdr:nvSpPr>
        <xdr:cNvPr id="9" name="Text Box 1"/>
        <xdr:cNvSpPr txBox="1">
          <a:spLocks noChangeArrowheads="1"/>
        </xdr:cNvSpPr>
      </xdr:nvSpPr>
      <xdr:spPr>
        <a:xfrm>
          <a:off x="1790700" y="7848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714375"/>
    <xdr:sp fLocksText="0">
      <xdr:nvSpPr>
        <xdr:cNvPr id="10" name="Text Box 1"/>
        <xdr:cNvSpPr txBox="1">
          <a:spLocks noChangeArrowheads="1"/>
        </xdr:cNvSpPr>
      </xdr:nvSpPr>
      <xdr:spPr>
        <a:xfrm>
          <a:off x="1790700" y="7848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76200</xdr:rowOff>
    </xdr:from>
    <xdr:ext cx="76200" cy="676275"/>
    <xdr:sp fLocksText="0">
      <xdr:nvSpPr>
        <xdr:cNvPr id="11" name="Text Box 1"/>
        <xdr:cNvSpPr txBox="1">
          <a:spLocks noChangeArrowheads="1"/>
        </xdr:cNvSpPr>
      </xdr:nvSpPr>
      <xdr:spPr>
        <a:xfrm>
          <a:off x="1790700" y="79248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42900"/>
    <xdr:sp fLocksText="0">
      <xdr:nvSpPr>
        <xdr:cNvPr id="12" name="Text Box 1"/>
        <xdr:cNvSpPr txBox="1">
          <a:spLocks noChangeArrowheads="1"/>
        </xdr:cNvSpPr>
      </xdr:nvSpPr>
      <xdr:spPr>
        <a:xfrm>
          <a:off x="1790700" y="8658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42900"/>
    <xdr:sp fLocksText="0">
      <xdr:nvSpPr>
        <xdr:cNvPr id="13" name="Text Box 1"/>
        <xdr:cNvSpPr txBox="1">
          <a:spLocks noChangeArrowheads="1"/>
        </xdr:cNvSpPr>
      </xdr:nvSpPr>
      <xdr:spPr>
        <a:xfrm>
          <a:off x="1790700" y="8658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1790700" y="8658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33375"/>
    <xdr:sp fLocksText="0">
      <xdr:nvSpPr>
        <xdr:cNvPr id="15" name="Text Box 1"/>
        <xdr:cNvSpPr txBox="1">
          <a:spLocks noChangeArrowheads="1"/>
        </xdr:cNvSpPr>
      </xdr:nvSpPr>
      <xdr:spPr>
        <a:xfrm>
          <a:off x="1790700" y="8658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790700" y="1847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790700" y="1847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18" name="Text Box 1"/>
        <xdr:cNvSpPr txBox="1">
          <a:spLocks noChangeArrowheads="1"/>
        </xdr:cNvSpPr>
      </xdr:nvSpPr>
      <xdr:spPr>
        <a:xfrm>
          <a:off x="1790700" y="6048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90525"/>
    <xdr:sp fLocksText="0">
      <xdr:nvSpPr>
        <xdr:cNvPr id="19" name="Text Box 1"/>
        <xdr:cNvSpPr txBox="1">
          <a:spLocks noChangeArrowheads="1"/>
        </xdr:cNvSpPr>
      </xdr:nvSpPr>
      <xdr:spPr>
        <a:xfrm>
          <a:off x="1790700" y="6048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90700" y="4248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90700" y="4248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33375"/>
    <xdr:sp fLocksText="0">
      <xdr:nvSpPr>
        <xdr:cNvPr id="22" name="Text Box 1"/>
        <xdr:cNvSpPr txBox="1">
          <a:spLocks noChangeArrowheads="1"/>
        </xdr:cNvSpPr>
      </xdr:nvSpPr>
      <xdr:spPr>
        <a:xfrm>
          <a:off x="1790700" y="8867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9525</xdr:rowOff>
    </xdr:from>
    <xdr:ext cx="47625" cy="114300"/>
    <xdr:sp fLocksText="0">
      <xdr:nvSpPr>
        <xdr:cNvPr id="23" name="Text Box 1"/>
        <xdr:cNvSpPr txBox="1">
          <a:spLocks noChangeArrowheads="1"/>
        </xdr:cNvSpPr>
      </xdr:nvSpPr>
      <xdr:spPr>
        <a:xfrm flipH="1">
          <a:off x="1790700" y="90868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790700" y="284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790700" y="284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90700" y="184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27" name="Text Box 1"/>
        <xdr:cNvSpPr txBox="1">
          <a:spLocks noChangeArrowheads="1"/>
        </xdr:cNvSpPr>
      </xdr:nvSpPr>
      <xdr:spPr>
        <a:xfrm>
          <a:off x="1790700" y="184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90700" y="744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790700" y="744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790700" y="36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</xdr:row>
      <xdr:rowOff>0</xdr:rowOff>
    </xdr:from>
    <xdr:ext cx="76200" cy="714375"/>
    <xdr:sp fLocksText="0">
      <xdr:nvSpPr>
        <xdr:cNvPr id="1" name="Text Box 1"/>
        <xdr:cNvSpPr txBox="1">
          <a:spLocks noChangeArrowheads="1"/>
        </xdr:cNvSpPr>
      </xdr:nvSpPr>
      <xdr:spPr>
        <a:xfrm>
          <a:off x="2286000" y="104584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714375"/>
    <xdr:sp fLocksText="0">
      <xdr:nvSpPr>
        <xdr:cNvPr id="2" name="Text Box 1"/>
        <xdr:cNvSpPr txBox="1">
          <a:spLocks noChangeArrowheads="1"/>
        </xdr:cNvSpPr>
      </xdr:nvSpPr>
      <xdr:spPr>
        <a:xfrm>
          <a:off x="2286000" y="104584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286000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286000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2286000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2286000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2352675" y="10258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2352675" y="10258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419100"/>
    <xdr:sp fLocksText="0">
      <xdr:nvSpPr>
        <xdr:cNvPr id="9" name="Text Box 1"/>
        <xdr:cNvSpPr txBox="1">
          <a:spLocks noChangeArrowheads="1"/>
        </xdr:cNvSpPr>
      </xdr:nvSpPr>
      <xdr:spPr>
        <a:xfrm>
          <a:off x="2286000" y="126587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419100"/>
    <xdr:sp fLocksText="0">
      <xdr:nvSpPr>
        <xdr:cNvPr id="10" name="Text Box 1"/>
        <xdr:cNvSpPr txBox="1">
          <a:spLocks noChangeArrowheads="1"/>
        </xdr:cNvSpPr>
      </xdr:nvSpPr>
      <xdr:spPr>
        <a:xfrm>
          <a:off x="2286000" y="126587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2286000" y="12896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2286000" y="12896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600075</xdr:colOff>
      <xdr:row>49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3152775" y="12658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523875"/>
    <xdr:sp fLocksText="0">
      <xdr:nvSpPr>
        <xdr:cNvPr id="14" name="Text Box 1"/>
        <xdr:cNvSpPr txBox="1">
          <a:spLocks noChangeArrowheads="1"/>
        </xdr:cNvSpPr>
      </xdr:nvSpPr>
      <xdr:spPr>
        <a:xfrm>
          <a:off x="2286000" y="126587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2286000" y="126587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2286000" y="12896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2286000" y="12896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2286000" y="12896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2286000" y="12896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381000</xdr:rowOff>
    </xdr:from>
    <xdr:ext cx="76200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228600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381000</xdr:rowOff>
    </xdr:from>
    <xdr:ext cx="76200" cy="476250"/>
    <xdr:sp fLocksText="0">
      <xdr:nvSpPr>
        <xdr:cNvPr id="21" name="Text Box 1"/>
        <xdr:cNvSpPr txBox="1">
          <a:spLocks noChangeArrowheads="1"/>
        </xdr:cNvSpPr>
      </xdr:nvSpPr>
      <xdr:spPr>
        <a:xfrm>
          <a:off x="228600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2286000" y="7258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286000" y="7258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66700"/>
    <xdr:sp fLocksText="0">
      <xdr:nvSpPr>
        <xdr:cNvPr id="24" name="Text Box 1"/>
        <xdr:cNvSpPr txBox="1">
          <a:spLocks noChangeArrowheads="1"/>
        </xdr:cNvSpPr>
      </xdr:nvSpPr>
      <xdr:spPr>
        <a:xfrm>
          <a:off x="2286000" y="7258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66700"/>
    <xdr:sp fLocksText="0">
      <xdr:nvSpPr>
        <xdr:cNvPr id="25" name="Text Box 1"/>
        <xdr:cNvSpPr txBox="1">
          <a:spLocks noChangeArrowheads="1"/>
        </xdr:cNvSpPr>
      </xdr:nvSpPr>
      <xdr:spPr>
        <a:xfrm>
          <a:off x="2286000" y="7258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85750"/>
    <xdr:sp fLocksText="0">
      <xdr:nvSpPr>
        <xdr:cNvPr id="26" name="Text Box 1"/>
        <xdr:cNvSpPr txBox="1">
          <a:spLocks noChangeArrowheads="1"/>
        </xdr:cNvSpPr>
      </xdr:nvSpPr>
      <xdr:spPr>
        <a:xfrm>
          <a:off x="2286000" y="7258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85750"/>
    <xdr:sp fLocksText="0">
      <xdr:nvSpPr>
        <xdr:cNvPr id="27" name="Text Box 1"/>
        <xdr:cNvSpPr txBox="1">
          <a:spLocks noChangeArrowheads="1"/>
        </xdr:cNvSpPr>
      </xdr:nvSpPr>
      <xdr:spPr>
        <a:xfrm>
          <a:off x="2286000" y="7258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381000</xdr:rowOff>
    </xdr:from>
    <xdr:ext cx="76200" cy="228600"/>
    <xdr:sp fLocksText="0">
      <xdr:nvSpPr>
        <xdr:cNvPr id="28" name="Text Box 1"/>
        <xdr:cNvSpPr txBox="1">
          <a:spLocks noChangeArrowheads="1"/>
        </xdr:cNvSpPr>
      </xdr:nvSpPr>
      <xdr:spPr>
        <a:xfrm>
          <a:off x="2286000" y="8839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381000</xdr:rowOff>
    </xdr:from>
    <xdr:ext cx="76200" cy="228600"/>
    <xdr:sp fLocksText="0">
      <xdr:nvSpPr>
        <xdr:cNvPr id="29" name="Text Box 1"/>
        <xdr:cNvSpPr txBox="1">
          <a:spLocks noChangeArrowheads="1"/>
        </xdr:cNvSpPr>
      </xdr:nvSpPr>
      <xdr:spPr>
        <a:xfrm>
          <a:off x="2286000" y="8839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190500</xdr:rowOff>
    </xdr:from>
    <xdr:ext cx="76200" cy="447675"/>
    <xdr:sp fLocksText="0">
      <xdr:nvSpPr>
        <xdr:cNvPr id="30" name="Text Box 1"/>
        <xdr:cNvSpPr txBox="1">
          <a:spLocks noChangeArrowheads="1"/>
        </xdr:cNvSpPr>
      </xdr:nvSpPr>
      <xdr:spPr>
        <a:xfrm>
          <a:off x="2286000" y="10648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200025</xdr:rowOff>
    </xdr:from>
    <xdr:ext cx="76200" cy="266700"/>
    <xdr:sp fLocksText="0">
      <xdr:nvSpPr>
        <xdr:cNvPr id="31" name="Text Box 1"/>
        <xdr:cNvSpPr txBox="1">
          <a:spLocks noChangeArrowheads="1"/>
        </xdr:cNvSpPr>
      </xdr:nvSpPr>
      <xdr:spPr>
        <a:xfrm>
          <a:off x="2286000" y="106584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2286000" y="624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2286000" y="624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2286000" y="5257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2286000" y="5257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66700"/>
    <xdr:sp fLocksText="0">
      <xdr:nvSpPr>
        <xdr:cNvPr id="36" name="Text Box 1"/>
        <xdr:cNvSpPr txBox="1">
          <a:spLocks noChangeArrowheads="1"/>
        </xdr:cNvSpPr>
      </xdr:nvSpPr>
      <xdr:spPr>
        <a:xfrm>
          <a:off x="2286000" y="5257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66700"/>
    <xdr:sp fLocksText="0">
      <xdr:nvSpPr>
        <xdr:cNvPr id="37" name="Text Box 1"/>
        <xdr:cNvSpPr txBox="1">
          <a:spLocks noChangeArrowheads="1"/>
        </xdr:cNvSpPr>
      </xdr:nvSpPr>
      <xdr:spPr>
        <a:xfrm>
          <a:off x="2286000" y="5257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38" name="Text Box 1"/>
        <xdr:cNvSpPr txBox="1">
          <a:spLocks noChangeArrowheads="1"/>
        </xdr:cNvSpPr>
      </xdr:nvSpPr>
      <xdr:spPr>
        <a:xfrm>
          <a:off x="2286000" y="5257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39" name="Text Box 1"/>
        <xdr:cNvSpPr txBox="1">
          <a:spLocks noChangeArrowheads="1"/>
        </xdr:cNvSpPr>
      </xdr:nvSpPr>
      <xdr:spPr>
        <a:xfrm>
          <a:off x="2286000" y="5257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381000</xdr:rowOff>
    </xdr:from>
    <xdr:ext cx="76200" cy="19050"/>
    <xdr:sp fLocksText="0">
      <xdr:nvSpPr>
        <xdr:cNvPr id="40" name="Text Box 1"/>
        <xdr:cNvSpPr txBox="1">
          <a:spLocks noChangeArrowheads="1"/>
        </xdr:cNvSpPr>
      </xdr:nvSpPr>
      <xdr:spPr>
        <a:xfrm>
          <a:off x="2286000" y="52387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381000</xdr:rowOff>
    </xdr:from>
    <xdr:ext cx="76200" cy="19050"/>
    <xdr:sp fLocksText="0">
      <xdr:nvSpPr>
        <xdr:cNvPr id="41" name="Text Box 1"/>
        <xdr:cNvSpPr txBox="1">
          <a:spLocks noChangeArrowheads="1"/>
        </xdr:cNvSpPr>
      </xdr:nvSpPr>
      <xdr:spPr>
        <a:xfrm>
          <a:off x="2286000" y="52387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381000</xdr:rowOff>
    </xdr:from>
    <xdr:ext cx="76200" cy="19050"/>
    <xdr:sp fLocksText="0">
      <xdr:nvSpPr>
        <xdr:cNvPr id="42" name="Text Box 1"/>
        <xdr:cNvSpPr txBox="1">
          <a:spLocks noChangeArrowheads="1"/>
        </xdr:cNvSpPr>
      </xdr:nvSpPr>
      <xdr:spPr>
        <a:xfrm>
          <a:off x="2286000" y="48387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400050</xdr:rowOff>
    </xdr:from>
    <xdr:ext cx="76200" cy="266700"/>
    <xdr:sp fLocksText="0">
      <xdr:nvSpPr>
        <xdr:cNvPr id="43" name="Text Box 1"/>
        <xdr:cNvSpPr txBox="1">
          <a:spLocks noChangeArrowheads="1"/>
        </xdr:cNvSpPr>
      </xdr:nvSpPr>
      <xdr:spPr>
        <a:xfrm>
          <a:off x="2286000" y="36576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71475"/>
    <xdr:sp fLocksText="0">
      <xdr:nvSpPr>
        <xdr:cNvPr id="44" name="Text Box 1"/>
        <xdr:cNvSpPr txBox="1">
          <a:spLocks noChangeArrowheads="1"/>
        </xdr:cNvSpPr>
      </xdr:nvSpPr>
      <xdr:spPr>
        <a:xfrm>
          <a:off x="2286000" y="1289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71475"/>
    <xdr:sp fLocksText="0">
      <xdr:nvSpPr>
        <xdr:cNvPr id="45" name="Text Box 1"/>
        <xdr:cNvSpPr txBox="1">
          <a:spLocks noChangeArrowheads="1"/>
        </xdr:cNvSpPr>
      </xdr:nvSpPr>
      <xdr:spPr>
        <a:xfrm>
          <a:off x="2286000" y="1289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61950"/>
    <xdr:sp fLocksText="0">
      <xdr:nvSpPr>
        <xdr:cNvPr id="46" name="Text Box 1"/>
        <xdr:cNvSpPr txBox="1">
          <a:spLocks noChangeArrowheads="1"/>
        </xdr:cNvSpPr>
      </xdr:nvSpPr>
      <xdr:spPr>
        <a:xfrm>
          <a:off x="2286000" y="1289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361950"/>
    <xdr:sp fLocksText="0">
      <xdr:nvSpPr>
        <xdr:cNvPr id="47" name="Text Box 1"/>
        <xdr:cNvSpPr txBox="1">
          <a:spLocks noChangeArrowheads="1"/>
        </xdr:cNvSpPr>
      </xdr:nvSpPr>
      <xdr:spPr>
        <a:xfrm>
          <a:off x="2286000" y="1289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361950"/>
    <xdr:sp fLocksText="0">
      <xdr:nvSpPr>
        <xdr:cNvPr id="48" name="Text Box 1"/>
        <xdr:cNvSpPr txBox="1">
          <a:spLocks noChangeArrowheads="1"/>
        </xdr:cNvSpPr>
      </xdr:nvSpPr>
      <xdr:spPr>
        <a:xfrm>
          <a:off x="2286000" y="131349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9525</xdr:rowOff>
    </xdr:from>
    <xdr:ext cx="47625" cy="114300"/>
    <xdr:sp fLocksText="0">
      <xdr:nvSpPr>
        <xdr:cNvPr id="49" name="Text Box 1"/>
        <xdr:cNvSpPr txBox="1">
          <a:spLocks noChangeArrowheads="1"/>
        </xdr:cNvSpPr>
      </xdr:nvSpPr>
      <xdr:spPr>
        <a:xfrm flipH="1">
          <a:off x="2286000" y="133826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76200" cy="1485900"/>
    <xdr:sp fLocksText="0">
      <xdr:nvSpPr>
        <xdr:cNvPr id="1" name="Text Box 1"/>
        <xdr:cNvSpPr txBox="1">
          <a:spLocks noChangeArrowheads="1"/>
        </xdr:cNvSpPr>
      </xdr:nvSpPr>
      <xdr:spPr>
        <a:xfrm>
          <a:off x="1819275" y="2838450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485900"/>
    <xdr:sp fLocksText="0">
      <xdr:nvSpPr>
        <xdr:cNvPr id="2" name="Text Box 1"/>
        <xdr:cNvSpPr txBox="1">
          <a:spLocks noChangeArrowheads="1"/>
        </xdr:cNvSpPr>
      </xdr:nvSpPr>
      <xdr:spPr>
        <a:xfrm>
          <a:off x="1819275" y="2838450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1819275" y="1058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819275" y="1058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1819275" y="1058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1819275" y="1058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676275</xdr:colOff>
      <xdr:row>32</xdr:row>
      <xdr:rowOff>57150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2743200" y="8924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819150"/>
    <xdr:sp fLocksText="0">
      <xdr:nvSpPr>
        <xdr:cNvPr id="8" name="Text Box 1"/>
        <xdr:cNvSpPr txBox="1">
          <a:spLocks noChangeArrowheads="1"/>
        </xdr:cNvSpPr>
      </xdr:nvSpPr>
      <xdr:spPr>
        <a:xfrm>
          <a:off x="1819275" y="75247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819150"/>
    <xdr:sp fLocksText="0">
      <xdr:nvSpPr>
        <xdr:cNvPr id="9" name="Text Box 1"/>
        <xdr:cNvSpPr txBox="1">
          <a:spLocks noChangeArrowheads="1"/>
        </xdr:cNvSpPr>
      </xdr:nvSpPr>
      <xdr:spPr>
        <a:xfrm>
          <a:off x="1819275" y="75247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10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13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800100"/>
    <xdr:sp fLocksText="0">
      <xdr:nvSpPr>
        <xdr:cNvPr id="14" name="Text Box 1"/>
        <xdr:cNvSpPr txBox="1">
          <a:spLocks noChangeArrowheads="1"/>
        </xdr:cNvSpPr>
      </xdr:nvSpPr>
      <xdr:spPr>
        <a:xfrm>
          <a:off x="1819275" y="92487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800100"/>
    <xdr:sp fLocksText="0">
      <xdr:nvSpPr>
        <xdr:cNvPr id="15" name="Text Box 1"/>
        <xdr:cNvSpPr txBox="1">
          <a:spLocks noChangeArrowheads="1"/>
        </xdr:cNvSpPr>
      </xdr:nvSpPr>
      <xdr:spPr>
        <a:xfrm>
          <a:off x="1819275" y="92487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1819275" y="10820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1819275" y="10820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361950</xdr:rowOff>
    </xdr:from>
    <xdr:ext cx="76200" cy="76200"/>
    <xdr:sp fLocksText="0">
      <xdr:nvSpPr>
        <xdr:cNvPr id="20" name="Text Box 1"/>
        <xdr:cNvSpPr txBox="1">
          <a:spLocks noChangeArrowheads="1"/>
        </xdr:cNvSpPr>
      </xdr:nvSpPr>
      <xdr:spPr>
        <a:xfrm>
          <a:off x="1819275" y="6724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361950</xdr:rowOff>
    </xdr:from>
    <xdr:ext cx="76200" cy="76200"/>
    <xdr:sp fLocksText="0">
      <xdr:nvSpPr>
        <xdr:cNvPr id="21" name="Text Box 1"/>
        <xdr:cNvSpPr txBox="1">
          <a:spLocks noChangeArrowheads="1"/>
        </xdr:cNvSpPr>
      </xdr:nvSpPr>
      <xdr:spPr>
        <a:xfrm>
          <a:off x="1819275" y="6724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22" name="Text Box 1"/>
        <xdr:cNvSpPr txBox="1">
          <a:spLocks noChangeArrowheads="1"/>
        </xdr:cNvSpPr>
      </xdr:nvSpPr>
      <xdr:spPr>
        <a:xfrm>
          <a:off x="1819275" y="10391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85775"/>
    <xdr:sp fLocksText="0">
      <xdr:nvSpPr>
        <xdr:cNvPr id="23" name="Text Box 1"/>
        <xdr:cNvSpPr txBox="1">
          <a:spLocks noChangeArrowheads="1"/>
        </xdr:cNvSpPr>
      </xdr:nvSpPr>
      <xdr:spPr>
        <a:xfrm>
          <a:off x="1819275" y="10391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25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590550"/>
    <xdr:sp fLocksText="0">
      <xdr:nvSpPr>
        <xdr:cNvPr id="26" name="Text Box 1"/>
        <xdr:cNvSpPr txBox="1">
          <a:spLocks noChangeArrowheads="1"/>
        </xdr:cNvSpPr>
      </xdr:nvSpPr>
      <xdr:spPr>
        <a:xfrm>
          <a:off x="1819275" y="103917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590550"/>
    <xdr:sp fLocksText="0">
      <xdr:nvSpPr>
        <xdr:cNvPr id="27" name="Text Box 1"/>
        <xdr:cNvSpPr txBox="1">
          <a:spLocks noChangeArrowheads="1"/>
        </xdr:cNvSpPr>
      </xdr:nvSpPr>
      <xdr:spPr>
        <a:xfrm>
          <a:off x="1819275" y="103917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28" name="Text Box 1"/>
        <xdr:cNvSpPr txBox="1">
          <a:spLocks noChangeArrowheads="1"/>
        </xdr:cNvSpPr>
      </xdr:nvSpPr>
      <xdr:spPr>
        <a:xfrm>
          <a:off x="1819275" y="10820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29" name="Text Box 1"/>
        <xdr:cNvSpPr txBox="1">
          <a:spLocks noChangeArrowheads="1"/>
        </xdr:cNvSpPr>
      </xdr:nvSpPr>
      <xdr:spPr>
        <a:xfrm>
          <a:off x="1819275" y="10820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30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31" name="Text Box 1"/>
        <xdr:cNvSpPr txBox="1">
          <a:spLocks noChangeArrowheads="1"/>
        </xdr:cNvSpPr>
      </xdr:nvSpPr>
      <xdr:spPr>
        <a:xfrm>
          <a:off x="1819275" y="10820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71475"/>
    <xdr:sp fLocksText="0">
      <xdr:nvSpPr>
        <xdr:cNvPr id="32" name="Text Box 1"/>
        <xdr:cNvSpPr txBox="1">
          <a:spLocks noChangeArrowheads="1"/>
        </xdr:cNvSpPr>
      </xdr:nvSpPr>
      <xdr:spPr>
        <a:xfrm>
          <a:off x="1819275" y="10820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71475"/>
    <xdr:sp fLocksText="0">
      <xdr:nvSpPr>
        <xdr:cNvPr id="33" name="Text Box 1"/>
        <xdr:cNvSpPr txBox="1">
          <a:spLocks noChangeArrowheads="1"/>
        </xdr:cNvSpPr>
      </xdr:nvSpPr>
      <xdr:spPr>
        <a:xfrm>
          <a:off x="1819275" y="10820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61950"/>
    <xdr:sp fLocksText="0">
      <xdr:nvSpPr>
        <xdr:cNvPr id="34" name="Text Box 1"/>
        <xdr:cNvSpPr txBox="1">
          <a:spLocks noChangeArrowheads="1"/>
        </xdr:cNvSpPr>
      </xdr:nvSpPr>
      <xdr:spPr>
        <a:xfrm>
          <a:off x="1819275" y="108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61950"/>
    <xdr:sp fLocksText="0">
      <xdr:nvSpPr>
        <xdr:cNvPr id="35" name="Text Box 1"/>
        <xdr:cNvSpPr txBox="1">
          <a:spLocks noChangeArrowheads="1"/>
        </xdr:cNvSpPr>
      </xdr:nvSpPr>
      <xdr:spPr>
        <a:xfrm>
          <a:off x="1819275" y="10820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61950"/>
    <xdr:sp fLocksText="0">
      <xdr:nvSpPr>
        <xdr:cNvPr id="36" name="Text Box 1"/>
        <xdr:cNvSpPr txBox="1">
          <a:spLocks noChangeArrowheads="1"/>
        </xdr:cNvSpPr>
      </xdr:nvSpPr>
      <xdr:spPr>
        <a:xfrm>
          <a:off x="1819275" y="11058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9525</xdr:rowOff>
    </xdr:from>
    <xdr:ext cx="47625" cy="114300"/>
    <xdr:sp fLocksText="0">
      <xdr:nvSpPr>
        <xdr:cNvPr id="37" name="Text Box 1"/>
        <xdr:cNvSpPr txBox="1">
          <a:spLocks noChangeArrowheads="1"/>
        </xdr:cNvSpPr>
      </xdr:nvSpPr>
      <xdr:spPr>
        <a:xfrm flipH="1">
          <a:off x="1819275" y="1130617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361950</xdr:rowOff>
    </xdr:from>
    <xdr:ext cx="76200" cy="95250"/>
    <xdr:sp fLocksText="0">
      <xdr:nvSpPr>
        <xdr:cNvPr id="38" name="Text Box 1"/>
        <xdr:cNvSpPr txBox="1">
          <a:spLocks noChangeArrowheads="1"/>
        </xdr:cNvSpPr>
      </xdr:nvSpPr>
      <xdr:spPr>
        <a:xfrm>
          <a:off x="1819275" y="6724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361950</xdr:rowOff>
    </xdr:from>
    <xdr:ext cx="76200" cy="95250"/>
    <xdr:sp fLocksText="0">
      <xdr:nvSpPr>
        <xdr:cNvPr id="39" name="Text Box 1"/>
        <xdr:cNvSpPr txBox="1">
          <a:spLocks noChangeArrowheads="1"/>
        </xdr:cNvSpPr>
      </xdr:nvSpPr>
      <xdr:spPr>
        <a:xfrm>
          <a:off x="1819275" y="6724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676275</xdr:colOff>
      <xdr:row>7</xdr:row>
      <xdr:rowOff>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2743200" y="2057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19125"/>
    <xdr:sp fLocksText="0">
      <xdr:nvSpPr>
        <xdr:cNvPr id="3" name="Text Box 1"/>
        <xdr:cNvSpPr txBox="1">
          <a:spLocks noChangeArrowheads="1"/>
        </xdr:cNvSpPr>
      </xdr:nvSpPr>
      <xdr:spPr>
        <a:xfrm>
          <a:off x="2171700" y="47434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19125"/>
    <xdr:sp fLocksText="0">
      <xdr:nvSpPr>
        <xdr:cNvPr id="4" name="Text Box 1"/>
        <xdr:cNvSpPr txBox="1">
          <a:spLocks noChangeArrowheads="1"/>
        </xdr:cNvSpPr>
      </xdr:nvSpPr>
      <xdr:spPr>
        <a:xfrm>
          <a:off x="2171700" y="47434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2171700" y="47434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2171700" y="47434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381000</xdr:colOff>
      <xdr:row>9</xdr:row>
      <xdr:rowOff>19050</xdr:rowOff>
    </xdr:from>
    <xdr:ext cx="76200" cy="457200"/>
    <xdr:sp fLocksText="0">
      <xdr:nvSpPr>
        <xdr:cNvPr id="7" name="Text Box 1"/>
        <xdr:cNvSpPr txBox="1">
          <a:spLocks noChangeArrowheads="1"/>
        </xdr:cNvSpPr>
      </xdr:nvSpPr>
      <xdr:spPr>
        <a:xfrm>
          <a:off x="7343775" y="24765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</xdr:colOff>
      <xdr:row>13</xdr:row>
      <xdr:rowOff>123825</xdr:rowOff>
    </xdr:from>
    <xdr:ext cx="76200" cy="57150"/>
    <xdr:sp fLocksText="0">
      <xdr:nvSpPr>
        <xdr:cNvPr id="8" name="Text Box 1"/>
        <xdr:cNvSpPr txBox="1">
          <a:spLocks noChangeArrowheads="1"/>
        </xdr:cNvSpPr>
      </xdr:nvSpPr>
      <xdr:spPr>
        <a:xfrm>
          <a:off x="3724275" y="4105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2171700" y="11258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2171700" y="11258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2171700" y="11972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2171700" y="11972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542925</xdr:colOff>
      <xdr:row>17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2981325" y="5505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628650</xdr:colOff>
      <xdr:row>17</xdr:row>
      <xdr:rowOff>123825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3067050" y="5629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2171700" y="1125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2171700" y="1125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2171700" y="1125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2171700" y="1125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21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22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23875"/>
    <xdr:sp fLocksText="0">
      <xdr:nvSpPr>
        <xdr:cNvPr id="23" name="Text Box 1"/>
        <xdr:cNvSpPr txBox="1">
          <a:spLocks noChangeArrowheads="1"/>
        </xdr:cNvSpPr>
      </xdr:nvSpPr>
      <xdr:spPr>
        <a:xfrm>
          <a:off x="2171700" y="11058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23875"/>
    <xdr:sp fLocksText="0">
      <xdr:nvSpPr>
        <xdr:cNvPr id="24" name="Text Box 1"/>
        <xdr:cNvSpPr txBox="1">
          <a:spLocks noChangeArrowheads="1"/>
        </xdr:cNvSpPr>
      </xdr:nvSpPr>
      <xdr:spPr>
        <a:xfrm>
          <a:off x="2171700" y="11058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2171700" y="11496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2171700" y="11496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27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28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542925</xdr:colOff>
      <xdr:row>23</xdr:row>
      <xdr:rowOff>381000</xdr:rowOff>
    </xdr:from>
    <xdr:ext cx="76200" cy="600075"/>
    <xdr:sp fLocksText="0">
      <xdr:nvSpPr>
        <xdr:cNvPr id="29" name="Text Box 1"/>
        <xdr:cNvSpPr txBox="1">
          <a:spLocks noChangeArrowheads="1"/>
        </xdr:cNvSpPr>
      </xdr:nvSpPr>
      <xdr:spPr>
        <a:xfrm>
          <a:off x="2981325" y="76295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628650</xdr:colOff>
      <xdr:row>26</xdr:row>
      <xdr:rowOff>76200</xdr:rowOff>
    </xdr:from>
    <xdr:ext cx="76200" cy="400050"/>
    <xdr:sp fLocksText="0">
      <xdr:nvSpPr>
        <xdr:cNvPr id="30" name="Text Box 1"/>
        <xdr:cNvSpPr txBox="1">
          <a:spLocks noChangeArrowheads="1"/>
        </xdr:cNvSpPr>
      </xdr:nvSpPr>
      <xdr:spPr>
        <a:xfrm>
          <a:off x="3067050" y="8467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31" name="Text Box 1"/>
        <xdr:cNvSpPr txBox="1">
          <a:spLocks noChangeArrowheads="1"/>
        </xdr:cNvSpPr>
      </xdr:nvSpPr>
      <xdr:spPr>
        <a:xfrm>
          <a:off x="2171700" y="1125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32" name="Text Box 1"/>
        <xdr:cNvSpPr txBox="1">
          <a:spLocks noChangeArrowheads="1"/>
        </xdr:cNvSpPr>
      </xdr:nvSpPr>
      <xdr:spPr>
        <a:xfrm>
          <a:off x="2171700" y="1125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33" name="Text Box 1"/>
        <xdr:cNvSpPr txBox="1">
          <a:spLocks noChangeArrowheads="1"/>
        </xdr:cNvSpPr>
      </xdr:nvSpPr>
      <xdr:spPr>
        <a:xfrm>
          <a:off x="2171700" y="1125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34" name="Text Box 1"/>
        <xdr:cNvSpPr txBox="1">
          <a:spLocks noChangeArrowheads="1"/>
        </xdr:cNvSpPr>
      </xdr:nvSpPr>
      <xdr:spPr>
        <a:xfrm>
          <a:off x="2171700" y="1125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35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36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37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38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39" name="Text Box 1"/>
        <xdr:cNvSpPr txBox="1">
          <a:spLocks noChangeArrowheads="1"/>
        </xdr:cNvSpPr>
      </xdr:nvSpPr>
      <xdr:spPr>
        <a:xfrm>
          <a:off x="2171700" y="11496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40" name="Text Box 1"/>
        <xdr:cNvSpPr txBox="1">
          <a:spLocks noChangeArrowheads="1"/>
        </xdr:cNvSpPr>
      </xdr:nvSpPr>
      <xdr:spPr>
        <a:xfrm>
          <a:off x="2171700" y="11496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41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42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61950"/>
    <xdr:sp fLocksText="0">
      <xdr:nvSpPr>
        <xdr:cNvPr id="43" name="Text Box 1"/>
        <xdr:cNvSpPr txBox="1">
          <a:spLocks noChangeArrowheads="1"/>
        </xdr:cNvSpPr>
      </xdr:nvSpPr>
      <xdr:spPr>
        <a:xfrm>
          <a:off x="2171700" y="11058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2171700" y="11058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45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46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66725"/>
    <xdr:sp fLocksText="0">
      <xdr:nvSpPr>
        <xdr:cNvPr id="47" name="Text Box 1"/>
        <xdr:cNvSpPr txBox="1">
          <a:spLocks noChangeArrowheads="1"/>
        </xdr:cNvSpPr>
      </xdr:nvSpPr>
      <xdr:spPr>
        <a:xfrm>
          <a:off x="2171700" y="11058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66725"/>
    <xdr:sp fLocksText="0">
      <xdr:nvSpPr>
        <xdr:cNvPr id="48" name="Text Box 1"/>
        <xdr:cNvSpPr txBox="1">
          <a:spLocks noChangeArrowheads="1"/>
        </xdr:cNvSpPr>
      </xdr:nvSpPr>
      <xdr:spPr>
        <a:xfrm>
          <a:off x="2171700" y="11058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49" name="Text Box 1"/>
        <xdr:cNvSpPr txBox="1">
          <a:spLocks noChangeArrowheads="1"/>
        </xdr:cNvSpPr>
      </xdr:nvSpPr>
      <xdr:spPr>
        <a:xfrm>
          <a:off x="2171700" y="11496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50" name="Text Box 1"/>
        <xdr:cNvSpPr txBox="1">
          <a:spLocks noChangeArrowheads="1"/>
        </xdr:cNvSpPr>
      </xdr:nvSpPr>
      <xdr:spPr>
        <a:xfrm>
          <a:off x="2171700" y="11496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51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33375"/>
    <xdr:sp fLocksText="0">
      <xdr:nvSpPr>
        <xdr:cNvPr id="52" name="Text Box 1"/>
        <xdr:cNvSpPr txBox="1">
          <a:spLocks noChangeArrowheads="1"/>
        </xdr:cNvSpPr>
      </xdr:nvSpPr>
      <xdr:spPr>
        <a:xfrm>
          <a:off x="2171700" y="11496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71475"/>
    <xdr:sp fLocksText="0">
      <xdr:nvSpPr>
        <xdr:cNvPr id="53" name="Text Box 1"/>
        <xdr:cNvSpPr txBox="1">
          <a:spLocks noChangeArrowheads="1"/>
        </xdr:cNvSpPr>
      </xdr:nvSpPr>
      <xdr:spPr>
        <a:xfrm>
          <a:off x="2171700" y="11496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71475"/>
    <xdr:sp fLocksText="0">
      <xdr:nvSpPr>
        <xdr:cNvPr id="54" name="Text Box 1"/>
        <xdr:cNvSpPr txBox="1">
          <a:spLocks noChangeArrowheads="1"/>
        </xdr:cNvSpPr>
      </xdr:nvSpPr>
      <xdr:spPr>
        <a:xfrm>
          <a:off x="2171700" y="11496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61950"/>
    <xdr:sp fLocksText="0">
      <xdr:nvSpPr>
        <xdr:cNvPr id="55" name="Text Box 1"/>
        <xdr:cNvSpPr txBox="1">
          <a:spLocks noChangeArrowheads="1"/>
        </xdr:cNvSpPr>
      </xdr:nvSpPr>
      <xdr:spPr>
        <a:xfrm>
          <a:off x="2171700" y="11496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61950"/>
    <xdr:sp fLocksText="0">
      <xdr:nvSpPr>
        <xdr:cNvPr id="56" name="Text Box 1"/>
        <xdr:cNvSpPr txBox="1">
          <a:spLocks noChangeArrowheads="1"/>
        </xdr:cNvSpPr>
      </xdr:nvSpPr>
      <xdr:spPr>
        <a:xfrm>
          <a:off x="2171700" y="11496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61950"/>
    <xdr:sp fLocksText="0">
      <xdr:nvSpPr>
        <xdr:cNvPr id="57" name="Text Box 1"/>
        <xdr:cNvSpPr txBox="1">
          <a:spLocks noChangeArrowheads="1"/>
        </xdr:cNvSpPr>
      </xdr:nvSpPr>
      <xdr:spPr>
        <a:xfrm>
          <a:off x="2171700" y="11734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9525</xdr:rowOff>
    </xdr:from>
    <xdr:ext cx="47625" cy="114300"/>
    <xdr:sp fLocksText="0">
      <xdr:nvSpPr>
        <xdr:cNvPr id="58" name="Text Box 1"/>
        <xdr:cNvSpPr txBox="1">
          <a:spLocks noChangeArrowheads="1"/>
        </xdr:cNvSpPr>
      </xdr:nvSpPr>
      <xdr:spPr>
        <a:xfrm flipH="1">
          <a:off x="2171700" y="119824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542925</xdr:colOff>
      <xdr:row>24</xdr:row>
      <xdr:rowOff>381000</xdr:rowOff>
    </xdr:from>
    <xdr:ext cx="76200" cy="619125"/>
    <xdr:sp fLocksText="0">
      <xdr:nvSpPr>
        <xdr:cNvPr id="59" name="Text Box 1"/>
        <xdr:cNvSpPr txBox="1">
          <a:spLocks noChangeArrowheads="1"/>
        </xdr:cNvSpPr>
      </xdr:nvSpPr>
      <xdr:spPr>
        <a:xfrm>
          <a:off x="2981325" y="80105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628650</xdr:colOff>
      <xdr:row>29</xdr:row>
      <xdr:rowOff>76200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3067050" y="96107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542925</xdr:colOff>
      <xdr:row>28</xdr:row>
      <xdr:rowOff>381000</xdr:rowOff>
    </xdr:from>
    <xdr:ext cx="76200" cy="304800"/>
    <xdr:sp fLocksText="0">
      <xdr:nvSpPr>
        <xdr:cNvPr id="61" name="Text Box 1"/>
        <xdr:cNvSpPr txBox="1">
          <a:spLocks noChangeArrowheads="1"/>
        </xdr:cNvSpPr>
      </xdr:nvSpPr>
      <xdr:spPr>
        <a:xfrm>
          <a:off x="2981325" y="9534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628650</xdr:colOff>
      <xdr:row>10</xdr:row>
      <xdr:rowOff>76200</xdr:rowOff>
    </xdr:from>
    <xdr:ext cx="76200" cy="400050"/>
    <xdr:sp fLocksText="0">
      <xdr:nvSpPr>
        <xdr:cNvPr id="62" name="Text Box 1"/>
        <xdr:cNvSpPr txBox="1">
          <a:spLocks noChangeArrowheads="1"/>
        </xdr:cNvSpPr>
      </xdr:nvSpPr>
      <xdr:spPr>
        <a:xfrm>
          <a:off x="3067050" y="29146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63" name="Text Box 1"/>
        <xdr:cNvSpPr txBox="1">
          <a:spLocks noChangeArrowheads="1"/>
        </xdr:cNvSpPr>
      </xdr:nvSpPr>
      <xdr:spPr>
        <a:xfrm>
          <a:off x="2171700" y="9915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64" name="Text Box 1"/>
        <xdr:cNvSpPr txBox="1">
          <a:spLocks noChangeArrowheads="1"/>
        </xdr:cNvSpPr>
      </xdr:nvSpPr>
      <xdr:spPr>
        <a:xfrm>
          <a:off x="2171700" y="9915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65" name="Text Box 1"/>
        <xdr:cNvSpPr txBox="1">
          <a:spLocks noChangeArrowheads="1"/>
        </xdr:cNvSpPr>
      </xdr:nvSpPr>
      <xdr:spPr>
        <a:xfrm>
          <a:off x="2171700" y="9915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66" name="Text Box 1"/>
        <xdr:cNvSpPr txBox="1">
          <a:spLocks noChangeArrowheads="1"/>
        </xdr:cNvSpPr>
      </xdr:nvSpPr>
      <xdr:spPr>
        <a:xfrm>
          <a:off x="2171700" y="9915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61950"/>
    <xdr:sp fLocksText="0">
      <xdr:nvSpPr>
        <xdr:cNvPr id="67" name="Text Box 1"/>
        <xdr:cNvSpPr txBox="1">
          <a:spLocks noChangeArrowheads="1"/>
        </xdr:cNvSpPr>
      </xdr:nvSpPr>
      <xdr:spPr>
        <a:xfrm>
          <a:off x="2171700" y="8391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61950"/>
    <xdr:sp fLocksText="0">
      <xdr:nvSpPr>
        <xdr:cNvPr id="68" name="Text Box 1"/>
        <xdr:cNvSpPr txBox="1">
          <a:spLocks noChangeArrowheads="1"/>
        </xdr:cNvSpPr>
      </xdr:nvSpPr>
      <xdr:spPr>
        <a:xfrm>
          <a:off x="2171700" y="8391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61950"/>
    <xdr:sp fLocksText="0">
      <xdr:nvSpPr>
        <xdr:cNvPr id="69" name="Text Box 1"/>
        <xdr:cNvSpPr txBox="1">
          <a:spLocks noChangeArrowheads="1"/>
        </xdr:cNvSpPr>
      </xdr:nvSpPr>
      <xdr:spPr>
        <a:xfrm>
          <a:off x="2171700" y="8391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61950"/>
    <xdr:sp fLocksText="0">
      <xdr:nvSpPr>
        <xdr:cNvPr id="70" name="Text Box 1"/>
        <xdr:cNvSpPr txBox="1">
          <a:spLocks noChangeArrowheads="1"/>
        </xdr:cNvSpPr>
      </xdr:nvSpPr>
      <xdr:spPr>
        <a:xfrm>
          <a:off x="2171700" y="8391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71" name="Text Box 1"/>
        <xdr:cNvSpPr txBox="1">
          <a:spLocks noChangeArrowheads="1"/>
        </xdr:cNvSpPr>
      </xdr:nvSpPr>
      <xdr:spPr>
        <a:xfrm>
          <a:off x="2171700" y="2838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72" name="Text Box 1"/>
        <xdr:cNvSpPr txBox="1">
          <a:spLocks noChangeArrowheads="1"/>
        </xdr:cNvSpPr>
      </xdr:nvSpPr>
      <xdr:spPr>
        <a:xfrm>
          <a:off x="2171700" y="2838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73" name="Text Box 1"/>
        <xdr:cNvSpPr txBox="1">
          <a:spLocks noChangeArrowheads="1"/>
        </xdr:cNvSpPr>
      </xdr:nvSpPr>
      <xdr:spPr>
        <a:xfrm>
          <a:off x="2171700" y="2838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74" name="Text Box 1"/>
        <xdr:cNvSpPr txBox="1">
          <a:spLocks noChangeArrowheads="1"/>
        </xdr:cNvSpPr>
      </xdr:nvSpPr>
      <xdr:spPr>
        <a:xfrm>
          <a:off x="2171700" y="2838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75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76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77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78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79" name="Text Box 1"/>
        <xdr:cNvSpPr txBox="1">
          <a:spLocks noChangeArrowheads="1"/>
        </xdr:cNvSpPr>
      </xdr:nvSpPr>
      <xdr:spPr>
        <a:xfrm>
          <a:off x="2171700" y="10677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80" name="Text Box 1"/>
        <xdr:cNvSpPr txBox="1">
          <a:spLocks noChangeArrowheads="1"/>
        </xdr:cNvSpPr>
      </xdr:nvSpPr>
      <xdr:spPr>
        <a:xfrm>
          <a:off x="2171700" y="10677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81" name="Text Box 1"/>
        <xdr:cNvSpPr txBox="1">
          <a:spLocks noChangeArrowheads="1"/>
        </xdr:cNvSpPr>
      </xdr:nvSpPr>
      <xdr:spPr>
        <a:xfrm>
          <a:off x="2171700" y="10677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82" name="Text Box 1"/>
        <xdr:cNvSpPr txBox="1">
          <a:spLocks noChangeArrowheads="1"/>
        </xdr:cNvSpPr>
      </xdr:nvSpPr>
      <xdr:spPr>
        <a:xfrm>
          <a:off x="2171700" y="10677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83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84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85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86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87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88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89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90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91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92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93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94" name="Text Box 1"/>
        <xdr:cNvSpPr txBox="1">
          <a:spLocks noChangeArrowheads="1"/>
        </xdr:cNvSpPr>
      </xdr:nvSpPr>
      <xdr:spPr>
        <a:xfrm>
          <a:off x="2171700" y="3219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95" name="Text Box 1"/>
        <xdr:cNvSpPr txBox="1">
          <a:spLocks noChangeArrowheads="1"/>
        </xdr:cNvSpPr>
      </xdr:nvSpPr>
      <xdr:spPr>
        <a:xfrm>
          <a:off x="217170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96" name="Text Box 1"/>
        <xdr:cNvSpPr txBox="1">
          <a:spLocks noChangeArrowheads="1"/>
        </xdr:cNvSpPr>
      </xdr:nvSpPr>
      <xdr:spPr>
        <a:xfrm>
          <a:off x="217170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97" name="Text Box 1"/>
        <xdr:cNvSpPr txBox="1">
          <a:spLocks noChangeArrowheads="1"/>
        </xdr:cNvSpPr>
      </xdr:nvSpPr>
      <xdr:spPr>
        <a:xfrm>
          <a:off x="217170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98" name="Text Box 1"/>
        <xdr:cNvSpPr txBox="1">
          <a:spLocks noChangeArrowheads="1"/>
        </xdr:cNvSpPr>
      </xdr:nvSpPr>
      <xdr:spPr>
        <a:xfrm>
          <a:off x="217170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99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00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01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02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76250"/>
    <xdr:sp fLocksText="0">
      <xdr:nvSpPr>
        <xdr:cNvPr id="103" name="Text Box 1"/>
        <xdr:cNvSpPr txBox="1">
          <a:spLocks noChangeArrowheads="1"/>
        </xdr:cNvSpPr>
      </xdr:nvSpPr>
      <xdr:spPr>
        <a:xfrm>
          <a:off x="2171700" y="4362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76250"/>
    <xdr:sp fLocksText="0">
      <xdr:nvSpPr>
        <xdr:cNvPr id="104" name="Text Box 1"/>
        <xdr:cNvSpPr txBox="1">
          <a:spLocks noChangeArrowheads="1"/>
        </xdr:cNvSpPr>
      </xdr:nvSpPr>
      <xdr:spPr>
        <a:xfrm>
          <a:off x="2171700" y="4362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76250"/>
    <xdr:sp fLocksText="0">
      <xdr:nvSpPr>
        <xdr:cNvPr id="105" name="Text Box 1"/>
        <xdr:cNvSpPr txBox="1">
          <a:spLocks noChangeArrowheads="1"/>
        </xdr:cNvSpPr>
      </xdr:nvSpPr>
      <xdr:spPr>
        <a:xfrm>
          <a:off x="2171700" y="4362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76250"/>
    <xdr:sp fLocksText="0">
      <xdr:nvSpPr>
        <xdr:cNvPr id="106" name="Text Box 1"/>
        <xdr:cNvSpPr txBox="1">
          <a:spLocks noChangeArrowheads="1"/>
        </xdr:cNvSpPr>
      </xdr:nvSpPr>
      <xdr:spPr>
        <a:xfrm>
          <a:off x="2171700" y="4362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07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08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09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10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11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12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13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61950"/>
    <xdr:sp fLocksText="0">
      <xdr:nvSpPr>
        <xdr:cNvPr id="114" name="Text Box 1"/>
        <xdr:cNvSpPr txBox="1">
          <a:spLocks noChangeArrowheads="1"/>
        </xdr:cNvSpPr>
      </xdr:nvSpPr>
      <xdr:spPr>
        <a:xfrm>
          <a:off x="2171700" y="6467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">
      <selection activeCell="B8" sqref="B8"/>
    </sheetView>
  </sheetViews>
  <sheetFormatPr defaultColWidth="9.140625" defaultRowHeight="15"/>
  <cols>
    <col min="1" max="1" width="4.28125" style="0" customWidth="1"/>
    <col min="2" max="2" width="38.7109375" style="22" customWidth="1"/>
    <col min="3" max="3" width="3.8515625" style="0" customWidth="1"/>
    <col min="4" max="4" width="20.57421875" style="93" customWidth="1"/>
    <col min="5" max="5" width="7.28125" style="23" customWidth="1"/>
    <col min="6" max="6" width="6.140625" style="23" customWidth="1"/>
    <col min="7" max="7" width="6.421875" style="23" customWidth="1"/>
    <col min="8" max="8" width="6.7109375" style="23" customWidth="1"/>
    <col min="9" max="9" width="7.8515625" style="23" customWidth="1"/>
    <col min="10" max="10" width="9.00390625" style="23" customWidth="1"/>
    <col min="11" max="11" width="7.140625" style="23" customWidth="1"/>
    <col min="12" max="12" width="12.140625" style="20" customWidth="1"/>
    <col min="13" max="13" width="4.7109375" style="0" hidden="1" customWidth="1"/>
  </cols>
  <sheetData>
    <row r="1" spans="1:9" ht="15.75">
      <c r="A1" s="123" t="s">
        <v>198</v>
      </c>
      <c r="B1" s="123"/>
      <c r="C1" s="123"/>
      <c r="D1" s="123"/>
      <c r="E1" s="123"/>
      <c r="F1" s="123"/>
      <c r="G1" s="123"/>
      <c r="H1" s="123"/>
      <c r="I1" s="123"/>
    </row>
    <row r="2" spans="1:9" ht="15.75">
      <c r="A2" s="124" t="s">
        <v>0</v>
      </c>
      <c r="B2" s="124"/>
      <c r="C2" s="124"/>
      <c r="D2" s="124"/>
      <c r="E2" s="124"/>
      <c r="F2" s="124"/>
      <c r="G2" s="124"/>
      <c r="H2" s="124"/>
      <c r="I2" s="124"/>
    </row>
    <row r="3" spans="1:9" ht="15.75">
      <c r="A3" s="25" t="s">
        <v>10</v>
      </c>
      <c r="B3" s="42"/>
      <c r="C3" s="25"/>
      <c r="D3" s="89"/>
      <c r="E3" s="25"/>
      <c r="F3" s="25"/>
      <c r="G3" s="25"/>
      <c r="H3" s="25"/>
      <c r="I3" s="25"/>
    </row>
    <row r="4" spans="1:9" ht="15.75">
      <c r="A4" s="124" t="s">
        <v>33</v>
      </c>
      <c r="B4" s="124"/>
      <c r="C4" s="124"/>
      <c r="D4" s="124"/>
      <c r="E4" s="124"/>
      <c r="F4" s="124"/>
      <c r="G4" s="124"/>
      <c r="H4" s="124"/>
      <c r="I4" s="124"/>
    </row>
    <row r="5" spans="1:9" ht="15.75">
      <c r="A5" s="122" t="s">
        <v>34</v>
      </c>
      <c r="B5" s="122"/>
      <c r="C5" s="122"/>
      <c r="D5" s="122"/>
      <c r="E5" s="122"/>
      <c r="F5" s="122"/>
      <c r="G5" s="122"/>
      <c r="H5" s="122"/>
      <c r="I5" s="122"/>
    </row>
    <row r="7" spans="1:12" ht="51">
      <c r="A7" s="1" t="s">
        <v>1</v>
      </c>
      <c r="B7" s="1" t="s">
        <v>2</v>
      </c>
      <c r="C7" s="2" t="s">
        <v>3</v>
      </c>
      <c r="D7" s="90" t="s">
        <v>11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</v>
      </c>
      <c r="J7" s="1" t="s">
        <v>7</v>
      </c>
      <c r="K7" s="1" t="s">
        <v>8</v>
      </c>
      <c r="L7" s="1" t="s">
        <v>41</v>
      </c>
    </row>
    <row r="8" spans="1:12" ht="31.5">
      <c r="A8" s="5">
        <v>1</v>
      </c>
      <c r="B8" s="55" t="s">
        <v>202</v>
      </c>
      <c r="C8" s="1">
        <v>7</v>
      </c>
      <c r="D8" s="15" t="s">
        <v>106</v>
      </c>
      <c r="E8" s="48">
        <v>14</v>
      </c>
      <c r="F8" s="48">
        <v>6</v>
      </c>
      <c r="G8" s="48">
        <v>4</v>
      </c>
      <c r="H8" s="48">
        <v>2.5</v>
      </c>
      <c r="I8" s="13">
        <f aca="true" t="shared" si="0" ref="I8:I34">SUM(E8:H8)</f>
        <v>26.5</v>
      </c>
      <c r="J8" s="48">
        <v>1</v>
      </c>
      <c r="K8" s="4" t="s">
        <v>195</v>
      </c>
      <c r="L8" s="77">
        <f aca="true" t="shared" si="1" ref="L8:L34">I8/38*100</f>
        <v>69.73684210526315</v>
      </c>
    </row>
    <row r="9" spans="1:12" ht="31.5">
      <c r="A9" s="5">
        <v>2</v>
      </c>
      <c r="B9" s="57" t="s">
        <v>203</v>
      </c>
      <c r="C9" s="1">
        <v>7</v>
      </c>
      <c r="D9" s="15" t="s">
        <v>125</v>
      </c>
      <c r="E9" s="48">
        <v>7</v>
      </c>
      <c r="F9" s="48">
        <v>10</v>
      </c>
      <c r="G9" s="48">
        <v>2</v>
      </c>
      <c r="H9" s="48">
        <v>3</v>
      </c>
      <c r="I9" s="13">
        <f t="shared" si="0"/>
        <v>22</v>
      </c>
      <c r="J9" s="48">
        <v>2</v>
      </c>
      <c r="K9" s="4" t="s">
        <v>196</v>
      </c>
      <c r="L9" s="77">
        <f t="shared" si="1"/>
        <v>57.89473684210527</v>
      </c>
    </row>
    <row r="10" spans="1:12" ht="31.5">
      <c r="A10" s="5">
        <v>3</v>
      </c>
      <c r="B10" s="53" t="s">
        <v>204</v>
      </c>
      <c r="C10" s="1">
        <v>7</v>
      </c>
      <c r="D10" s="15" t="s">
        <v>131</v>
      </c>
      <c r="E10" s="48">
        <v>12</v>
      </c>
      <c r="F10" s="48">
        <v>2</v>
      </c>
      <c r="G10" s="48">
        <v>4</v>
      </c>
      <c r="H10" s="48">
        <v>3</v>
      </c>
      <c r="I10" s="13">
        <f t="shared" si="0"/>
        <v>21</v>
      </c>
      <c r="J10" s="48">
        <v>3</v>
      </c>
      <c r="K10" s="4" t="s">
        <v>197</v>
      </c>
      <c r="L10" s="77">
        <f t="shared" si="1"/>
        <v>55.26315789473685</v>
      </c>
    </row>
    <row r="11" spans="1:12" ht="31.5">
      <c r="A11" s="5">
        <v>4</v>
      </c>
      <c r="B11" s="58" t="s">
        <v>205</v>
      </c>
      <c r="C11" s="1">
        <v>7</v>
      </c>
      <c r="D11" s="15" t="s">
        <v>135</v>
      </c>
      <c r="E11" s="48">
        <v>7</v>
      </c>
      <c r="F11" s="48">
        <v>8</v>
      </c>
      <c r="G11" s="48">
        <v>3</v>
      </c>
      <c r="H11" s="48">
        <v>3</v>
      </c>
      <c r="I11" s="13">
        <f t="shared" si="0"/>
        <v>21</v>
      </c>
      <c r="J11" s="48">
        <v>3</v>
      </c>
      <c r="K11" s="4" t="s">
        <v>197</v>
      </c>
      <c r="L11" s="77">
        <f t="shared" si="1"/>
        <v>55.26315789473685</v>
      </c>
    </row>
    <row r="12" spans="1:12" ht="15.75">
      <c r="A12" s="5">
        <v>5</v>
      </c>
      <c r="B12" s="54" t="s">
        <v>206</v>
      </c>
      <c r="C12" s="1">
        <v>7</v>
      </c>
      <c r="D12" s="15" t="s">
        <v>101</v>
      </c>
      <c r="E12" s="48">
        <v>8</v>
      </c>
      <c r="F12" s="48">
        <v>6</v>
      </c>
      <c r="G12" s="48">
        <v>3</v>
      </c>
      <c r="H12" s="48">
        <v>2</v>
      </c>
      <c r="I12" s="13">
        <f t="shared" si="0"/>
        <v>19</v>
      </c>
      <c r="J12" s="48">
        <v>4</v>
      </c>
      <c r="K12" s="4"/>
      <c r="L12" s="77">
        <f t="shared" si="1"/>
        <v>50</v>
      </c>
    </row>
    <row r="13" spans="1:12" ht="15.75">
      <c r="A13" s="5">
        <v>6</v>
      </c>
      <c r="B13" s="56" t="s">
        <v>207</v>
      </c>
      <c r="C13" s="1">
        <v>7</v>
      </c>
      <c r="D13" s="15" t="s">
        <v>97</v>
      </c>
      <c r="E13" s="48">
        <v>8</v>
      </c>
      <c r="F13" s="48">
        <v>6</v>
      </c>
      <c r="G13" s="48">
        <v>2</v>
      </c>
      <c r="H13" s="48">
        <v>2</v>
      </c>
      <c r="I13" s="13">
        <f t="shared" si="0"/>
        <v>18</v>
      </c>
      <c r="J13" s="48">
        <v>5</v>
      </c>
      <c r="K13" s="4"/>
      <c r="L13" s="77">
        <f t="shared" si="1"/>
        <v>47.368421052631575</v>
      </c>
    </row>
    <row r="14" spans="1:12" ht="15.75">
      <c r="A14" s="5">
        <v>7</v>
      </c>
      <c r="B14" s="60" t="s">
        <v>208</v>
      </c>
      <c r="C14" s="1">
        <v>7</v>
      </c>
      <c r="D14" s="15" t="s">
        <v>124</v>
      </c>
      <c r="E14" s="48">
        <v>10</v>
      </c>
      <c r="F14" s="48">
        <v>2</v>
      </c>
      <c r="G14" s="48">
        <v>3</v>
      </c>
      <c r="H14" s="48">
        <v>3</v>
      </c>
      <c r="I14" s="13">
        <f t="shared" si="0"/>
        <v>18</v>
      </c>
      <c r="J14" s="48">
        <v>5</v>
      </c>
      <c r="K14" s="4"/>
      <c r="L14" s="77">
        <f t="shared" si="1"/>
        <v>47.368421052631575</v>
      </c>
    </row>
    <row r="15" spans="1:12" ht="15.75">
      <c r="A15" s="5">
        <v>8</v>
      </c>
      <c r="B15" s="58" t="s">
        <v>209</v>
      </c>
      <c r="C15" s="1">
        <v>7</v>
      </c>
      <c r="D15" s="15" t="s">
        <v>122</v>
      </c>
      <c r="E15" s="48">
        <v>8</v>
      </c>
      <c r="F15" s="48">
        <v>6</v>
      </c>
      <c r="G15" s="48">
        <v>3</v>
      </c>
      <c r="H15" s="48">
        <v>0.5</v>
      </c>
      <c r="I15" s="13">
        <f t="shared" si="0"/>
        <v>17.5</v>
      </c>
      <c r="J15" s="48">
        <v>6</v>
      </c>
      <c r="K15" s="4"/>
      <c r="L15" s="77">
        <f t="shared" si="1"/>
        <v>46.05263157894737</v>
      </c>
    </row>
    <row r="16" spans="1:12" ht="31.5">
      <c r="A16" s="5">
        <v>9</v>
      </c>
      <c r="B16" s="59" t="s">
        <v>210</v>
      </c>
      <c r="C16" s="1">
        <v>7</v>
      </c>
      <c r="D16" s="15" t="s">
        <v>128</v>
      </c>
      <c r="E16" s="48">
        <v>8</v>
      </c>
      <c r="F16" s="48">
        <v>6</v>
      </c>
      <c r="G16" s="48">
        <v>2</v>
      </c>
      <c r="H16" s="48">
        <v>0.5</v>
      </c>
      <c r="I16" s="13">
        <f t="shared" si="0"/>
        <v>16.5</v>
      </c>
      <c r="J16" s="48">
        <v>7</v>
      </c>
      <c r="K16" s="4"/>
      <c r="L16" s="77">
        <f t="shared" si="1"/>
        <v>43.42105263157895</v>
      </c>
    </row>
    <row r="17" spans="1:12" ht="31.5">
      <c r="A17" s="5">
        <v>27</v>
      </c>
      <c r="B17" s="58" t="s">
        <v>211</v>
      </c>
      <c r="C17" s="1">
        <v>7</v>
      </c>
      <c r="D17" s="15" t="s">
        <v>134</v>
      </c>
      <c r="E17" s="48">
        <v>8</v>
      </c>
      <c r="F17" s="48">
        <v>6</v>
      </c>
      <c r="G17" s="48">
        <v>2</v>
      </c>
      <c r="H17" s="48">
        <v>0.5</v>
      </c>
      <c r="I17" s="13">
        <f t="shared" si="0"/>
        <v>16.5</v>
      </c>
      <c r="J17" s="48">
        <v>7</v>
      </c>
      <c r="K17" s="4"/>
      <c r="L17" s="77">
        <f t="shared" si="1"/>
        <v>43.42105263157895</v>
      </c>
    </row>
    <row r="18" spans="1:12" ht="15.75">
      <c r="A18" s="5">
        <v>10</v>
      </c>
      <c r="B18" s="56" t="s">
        <v>212</v>
      </c>
      <c r="C18" s="1">
        <v>7</v>
      </c>
      <c r="D18" s="87" t="s">
        <v>189</v>
      </c>
      <c r="E18" s="48">
        <v>8</v>
      </c>
      <c r="F18" s="48">
        <v>4</v>
      </c>
      <c r="G18" s="48">
        <v>1</v>
      </c>
      <c r="H18" s="48">
        <v>3</v>
      </c>
      <c r="I18" s="13">
        <f t="shared" si="0"/>
        <v>16</v>
      </c>
      <c r="J18" s="48">
        <v>8</v>
      </c>
      <c r="K18" s="4"/>
      <c r="L18" s="77">
        <f t="shared" si="1"/>
        <v>42.10526315789473</v>
      </c>
    </row>
    <row r="19" spans="1:12" ht="15.75">
      <c r="A19" s="5">
        <v>11</v>
      </c>
      <c r="B19" s="58" t="s">
        <v>213</v>
      </c>
      <c r="C19" s="1">
        <v>7</v>
      </c>
      <c r="D19" s="15" t="s">
        <v>132</v>
      </c>
      <c r="E19" s="48">
        <v>9</v>
      </c>
      <c r="F19" s="48">
        <v>2</v>
      </c>
      <c r="G19" s="48">
        <v>3</v>
      </c>
      <c r="H19" s="48">
        <v>2</v>
      </c>
      <c r="I19" s="13">
        <f t="shared" si="0"/>
        <v>16</v>
      </c>
      <c r="J19" s="48">
        <v>8</v>
      </c>
      <c r="K19" s="4"/>
      <c r="L19" s="77">
        <f t="shared" si="1"/>
        <v>42.10526315789473</v>
      </c>
    </row>
    <row r="20" spans="1:12" ht="15.75">
      <c r="A20" s="5">
        <v>12</v>
      </c>
      <c r="B20" s="53" t="s">
        <v>214</v>
      </c>
      <c r="C20" s="1">
        <v>7</v>
      </c>
      <c r="D20" s="15" t="s">
        <v>129</v>
      </c>
      <c r="E20" s="48">
        <v>7</v>
      </c>
      <c r="F20" s="48">
        <v>4</v>
      </c>
      <c r="G20" s="48">
        <v>2</v>
      </c>
      <c r="H20" s="48">
        <v>2</v>
      </c>
      <c r="I20" s="13">
        <f t="shared" si="0"/>
        <v>15</v>
      </c>
      <c r="J20" s="48">
        <v>9</v>
      </c>
      <c r="K20" s="4"/>
      <c r="L20" s="77">
        <f t="shared" si="1"/>
        <v>39.473684210526315</v>
      </c>
    </row>
    <row r="21" spans="1:12" ht="15.75">
      <c r="A21" s="5">
        <v>13</v>
      </c>
      <c r="B21" s="54" t="s">
        <v>215</v>
      </c>
      <c r="C21" s="1">
        <v>7</v>
      </c>
      <c r="D21" s="15" t="s">
        <v>105</v>
      </c>
      <c r="E21" s="48">
        <v>5</v>
      </c>
      <c r="F21" s="48">
        <v>6</v>
      </c>
      <c r="G21" s="48">
        <v>2</v>
      </c>
      <c r="H21" s="48">
        <v>2</v>
      </c>
      <c r="I21" s="13">
        <f t="shared" si="0"/>
        <v>15</v>
      </c>
      <c r="J21" s="48">
        <v>9</v>
      </c>
      <c r="K21" s="4"/>
      <c r="L21" s="77">
        <f t="shared" si="1"/>
        <v>39.473684210526315</v>
      </c>
    </row>
    <row r="22" spans="1:12" ht="15.75">
      <c r="A22" s="5">
        <v>14</v>
      </c>
      <c r="B22" s="55" t="s">
        <v>216</v>
      </c>
      <c r="C22" s="1">
        <v>7</v>
      </c>
      <c r="D22" s="15" t="s">
        <v>119</v>
      </c>
      <c r="E22" s="48">
        <v>6</v>
      </c>
      <c r="F22" s="48">
        <v>4</v>
      </c>
      <c r="G22" s="48">
        <v>3</v>
      </c>
      <c r="H22" s="48">
        <v>2</v>
      </c>
      <c r="I22" s="13">
        <f t="shared" si="0"/>
        <v>15</v>
      </c>
      <c r="J22" s="48">
        <v>9</v>
      </c>
      <c r="K22" s="4"/>
      <c r="L22" s="77">
        <f t="shared" si="1"/>
        <v>39.473684210526315</v>
      </c>
    </row>
    <row r="23" spans="1:12" ht="15.75">
      <c r="A23" s="5">
        <v>15</v>
      </c>
      <c r="B23" s="57" t="s">
        <v>217</v>
      </c>
      <c r="C23" s="1">
        <v>7</v>
      </c>
      <c r="D23" s="15" t="s">
        <v>123</v>
      </c>
      <c r="E23" s="48">
        <v>5</v>
      </c>
      <c r="F23" s="48">
        <v>6</v>
      </c>
      <c r="G23" s="48">
        <v>1</v>
      </c>
      <c r="H23" s="48">
        <v>2</v>
      </c>
      <c r="I23" s="13">
        <f t="shared" si="0"/>
        <v>14</v>
      </c>
      <c r="J23" s="48">
        <v>10</v>
      </c>
      <c r="K23" s="4"/>
      <c r="L23" s="77">
        <f t="shared" si="1"/>
        <v>36.84210526315789</v>
      </c>
    </row>
    <row r="24" spans="1:12" ht="15.75">
      <c r="A24" s="5">
        <v>16</v>
      </c>
      <c r="B24" s="53" t="s">
        <v>218</v>
      </c>
      <c r="C24" s="1">
        <v>7</v>
      </c>
      <c r="D24" s="15" t="s">
        <v>133</v>
      </c>
      <c r="E24" s="48">
        <v>6</v>
      </c>
      <c r="F24" s="48">
        <v>4</v>
      </c>
      <c r="G24" s="48">
        <v>2</v>
      </c>
      <c r="H24" s="48">
        <v>1.5</v>
      </c>
      <c r="I24" s="13">
        <f t="shared" si="0"/>
        <v>13.5</v>
      </c>
      <c r="J24" s="48">
        <v>11</v>
      </c>
      <c r="K24" s="4"/>
      <c r="L24" s="77">
        <f t="shared" si="1"/>
        <v>35.526315789473685</v>
      </c>
    </row>
    <row r="25" spans="1:12" ht="31.5">
      <c r="A25" s="5">
        <v>17</v>
      </c>
      <c r="B25" s="59" t="s">
        <v>219</v>
      </c>
      <c r="C25" s="1">
        <v>7</v>
      </c>
      <c r="D25" s="15" t="s">
        <v>127</v>
      </c>
      <c r="E25" s="48">
        <v>3</v>
      </c>
      <c r="F25" s="48">
        <v>6</v>
      </c>
      <c r="G25" s="48">
        <v>2</v>
      </c>
      <c r="H25" s="48">
        <v>2</v>
      </c>
      <c r="I25" s="13">
        <f t="shared" si="0"/>
        <v>13</v>
      </c>
      <c r="J25" s="48">
        <v>12</v>
      </c>
      <c r="K25" s="4"/>
      <c r="L25" s="77">
        <f t="shared" si="1"/>
        <v>34.21052631578947</v>
      </c>
    </row>
    <row r="26" spans="1:12" ht="31.5">
      <c r="A26" s="5">
        <v>18</v>
      </c>
      <c r="B26" s="53" t="s">
        <v>220</v>
      </c>
      <c r="C26" s="1">
        <v>7</v>
      </c>
      <c r="D26" s="15" t="s">
        <v>104</v>
      </c>
      <c r="E26" s="48">
        <v>5</v>
      </c>
      <c r="F26" s="48">
        <v>4</v>
      </c>
      <c r="G26" s="48">
        <v>2</v>
      </c>
      <c r="H26" s="48">
        <v>1.5</v>
      </c>
      <c r="I26" s="13">
        <f t="shared" si="0"/>
        <v>12.5</v>
      </c>
      <c r="J26" s="48">
        <v>13</v>
      </c>
      <c r="K26" s="4"/>
      <c r="L26" s="77">
        <f t="shared" si="1"/>
        <v>32.89473684210527</v>
      </c>
    </row>
    <row r="27" spans="1:12" ht="31.5">
      <c r="A27" s="5">
        <v>19</v>
      </c>
      <c r="B27" s="54" t="s">
        <v>221</v>
      </c>
      <c r="C27" s="1">
        <v>7</v>
      </c>
      <c r="D27" s="15" t="s">
        <v>100</v>
      </c>
      <c r="E27" s="48">
        <v>4</v>
      </c>
      <c r="F27" s="48">
        <v>4</v>
      </c>
      <c r="G27" s="48">
        <v>3</v>
      </c>
      <c r="H27" s="48">
        <v>1</v>
      </c>
      <c r="I27" s="13">
        <f t="shared" si="0"/>
        <v>12</v>
      </c>
      <c r="J27" s="48">
        <v>14</v>
      </c>
      <c r="K27" s="4"/>
      <c r="L27" s="77">
        <f t="shared" si="1"/>
        <v>31.57894736842105</v>
      </c>
    </row>
    <row r="28" spans="1:12" ht="15.75">
      <c r="A28" s="5">
        <v>20</v>
      </c>
      <c r="B28" s="60" t="s">
        <v>222</v>
      </c>
      <c r="C28" s="1">
        <v>7</v>
      </c>
      <c r="D28" s="15" t="s">
        <v>126</v>
      </c>
      <c r="E28" s="48">
        <v>6</v>
      </c>
      <c r="F28" s="48">
        <v>2</v>
      </c>
      <c r="G28" s="48">
        <v>1</v>
      </c>
      <c r="H28" s="48">
        <v>3</v>
      </c>
      <c r="I28" s="13">
        <f t="shared" si="0"/>
        <v>12</v>
      </c>
      <c r="J28" s="48">
        <v>14</v>
      </c>
      <c r="K28" s="4"/>
      <c r="L28" s="77">
        <f t="shared" si="1"/>
        <v>31.57894736842105</v>
      </c>
    </row>
    <row r="29" spans="1:12" ht="15.75">
      <c r="A29" s="5">
        <v>21</v>
      </c>
      <c r="B29" s="53" t="s">
        <v>223</v>
      </c>
      <c r="C29" s="1">
        <v>7</v>
      </c>
      <c r="D29" s="15" t="s">
        <v>130</v>
      </c>
      <c r="E29" s="48">
        <v>8</v>
      </c>
      <c r="F29" s="48">
        <v>2</v>
      </c>
      <c r="G29" s="48">
        <v>1</v>
      </c>
      <c r="H29" s="48">
        <v>0</v>
      </c>
      <c r="I29" s="13">
        <f t="shared" si="0"/>
        <v>11</v>
      </c>
      <c r="J29" s="48">
        <v>15</v>
      </c>
      <c r="K29" s="4"/>
      <c r="L29" s="77">
        <f t="shared" si="1"/>
        <v>28.947368421052634</v>
      </c>
    </row>
    <row r="30" spans="1:12" ht="15.75">
      <c r="A30" s="5">
        <v>22</v>
      </c>
      <c r="B30" s="60" t="s">
        <v>224</v>
      </c>
      <c r="C30" s="1">
        <v>7</v>
      </c>
      <c r="D30" s="15" t="s">
        <v>118</v>
      </c>
      <c r="E30" s="48">
        <v>3</v>
      </c>
      <c r="F30" s="48">
        <v>2</v>
      </c>
      <c r="G30" s="48">
        <v>3</v>
      </c>
      <c r="H30" s="48">
        <v>2.5</v>
      </c>
      <c r="I30" s="13">
        <f t="shared" si="0"/>
        <v>10.5</v>
      </c>
      <c r="J30" s="48">
        <v>16</v>
      </c>
      <c r="K30" s="4"/>
      <c r="L30" s="77">
        <f t="shared" si="1"/>
        <v>27.631578947368425</v>
      </c>
    </row>
    <row r="31" spans="1:12" ht="15.75">
      <c r="A31" s="5">
        <v>23</v>
      </c>
      <c r="B31" s="53" t="s">
        <v>225</v>
      </c>
      <c r="C31" s="1">
        <v>7</v>
      </c>
      <c r="D31" s="15" t="s">
        <v>99</v>
      </c>
      <c r="E31" s="48">
        <v>4</v>
      </c>
      <c r="F31" s="48">
        <v>2</v>
      </c>
      <c r="G31" s="48">
        <v>2</v>
      </c>
      <c r="H31" s="48">
        <v>1.5</v>
      </c>
      <c r="I31" s="13">
        <f t="shared" si="0"/>
        <v>9.5</v>
      </c>
      <c r="J31" s="48">
        <v>17</v>
      </c>
      <c r="K31" s="4"/>
      <c r="L31" s="77">
        <f t="shared" si="1"/>
        <v>25</v>
      </c>
    </row>
    <row r="32" spans="1:12" ht="15.75">
      <c r="A32" s="5">
        <v>24</v>
      </c>
      <c r="B32" s="56" t="s">
        <v>226</v>
      </c>
      <c r="C32" s="1">
        <v>7</v>
      </c>
      <c r="D32" s="15" t="s">
        <v>103</v>
      </c>
      <c r="E32" s="48">
        <v>6</v>
      </c>
      <c r="F32" s="48">
        <v>2</v>
      </c>
      <c r="G32" s="48">
        <v>1</v>
      </c>
      <c r="H32" s="48">
        <v>0.5</v>
      </c>
      <c r="I32" s="13">
        <f t="shared" si="0"/>
        <v>9.5</v>
      </c>
      <c r="J32" s="48">
        <v>17</v>
      </c>
      <c r="K32" s="4"/>
      <c r="L32" s="77">
        <f t="shared" si="1"/>
        <v>25</v>
      </c>
    </row>
    <row r="33" spans="1:12" ht="15.75">
      <c r="A33" s="5">
        <v>25</v>
      </c>
      <c r="B33" s="53" t="s">
        <v>227</v>
      </c>
      <c r="C33" s="1">
        <v>7</v>
      </c>
      <c r="D33" s="15" t="s">
        <v>98</v>
      </c>
      <c r="E33" s="48">
        <v>4</v>
      </c>
      <c r="F33" s="48">
        <v>0</v>
      </c>
      <c r="G33" s="48">
        <v>2</v>
      </c>
      <c r="H33" s="48">
        <v>1.5</v>
      </c>
      <c r="I33" s="13">
        <f t="shared" si="0"/>
        <v>7.5</v>
      </c>
      <c r="J33" s="48">
        <v>18</v>
      </c>
      <c r="K33" s="4"/>
      <c r="L33" s="77">
        <f t="shared" si="1"/>
        <v>19.736842105263158</v>
      </c>
    </row>
    <row r="34" spans="1:12" ht="15.75">
      <c r="A34" s="5">
        <v>26</v>
      </c>
      <c r="B34" s="56" t="s">
        <v>228</v>
      </c>
      <c r="C34" s="44">
        <v>7</v>
      </c>
      <c r="D34" s="91" t="s">
        <v>102</v>
      </c>
      <c r="E34" s="48">
        <v>4</v>
      </c>
      <c r="F34" s="48">
        <v>0</v>
      </c>
      <c r="G34" s="48">
        <v>2</v>
      </c>
      <c r="H34" s="48">
        <v>0</v>
      </c>
      <c r="I34" s="13">
        <f t="shared" si="0"/>
        <v>6</v>
      </c>
      <c r="J34" s="48">
        <v>19</v>
      </c>
      <c r="K34" s="4"/>
      <c r="L34" s="77">
        <f t="shared" si="1"/>
        <v>15.789473684210526</v>
      </c>
    </row>
    <row r="35" spans="1:12" ht="15.75">
      <c r="A35" s="31"/>
      <c r="B35" s="32"/>
      <c r="C35" s="33"/>
      <c r="D35" s="33"/>
      <c r="E35" s="34"/>
      <c r="F35" s="34"/>
      <c r="G35" s="34"/>
      <c r="H35" s="34"/>
      <c r="I35" s="35"/>
      <c r="J35" s="34"/>
      <c r="K35" s="34"/>
      <c r="L35" s="78"/>
    </row>
    <row r="36" spans="3:4" ht="16.5">
      <c r="C36" s="7" t="s">
        <v>35</v>
      </c>
      <c r="D36" s="92"/>
    </row>
    <row r="37" spans="3:4" ht="16.5">
      <c r="C37" s="7"/>
      <c r="D37" s="92"/>
    </row>
    <row r="38" spans="3:8" ht="16.5">
      <c r="C38" s="8" t="s">
        <v>21</v>
      </c>
      <c r="D38" s="30"/>
      <c r="E38" s="30"/>
      <c r="F38" s="30"/>
      <c r="G38" s="30"/>
      <c r="H38" s="30"/>
    </row>
    <row r="39" spans="3:8" ht="16.5">
      <c r="C39" s="8" t="s">
        <v>23</v>
      </c>
      <c r="D39" s="30"/>
      <c r="E39" s="30"/>
      <c r="F39" s="30"/>
      <c r="G39" s="30"/>
      <c r="H39" s="30"/>
    </row>
    <row r="40" spans="3:8" ht="16.5">
      <c r="C40" s="8" t="s">
        <v>36</v>
      </c>
      <c r="D40" s="30"/>
      <c r="E40" s="30"/>
      <c r="F40" s="30"/>
      <c r="G40" s="30"/>
      <c r="H40" s="30"/>
    </row>
    <row r="41" spans="3:8" ht="16.5">
      <c r="C41" s="8" t="s">
        <v>22</v>
      </c>
      <c r="D41" s="30"/>
      <c r="E41" s="30"/>
      <c r="F41" s="30"/>
      <c r="G41" s="30"/>
      <c r="H41" s="30"/>
    </row>
  </sheetData>
  <sheetProtection/>
  <autoFilter ref="A7:L34">
    <sortState ref="A8:L41">
      <sortCondition descending="1" sortBy="value" ref="I8:I41"/>
    </sortState>
  </autoFilter>
  <mergeCells count="4">
    <mergeCell ref="A5:I5"/>
    <mergeCell ref="A1:I1"/>
    <mergeCell ref="A2:I2"/>
    <mergeCell ref="A4:I4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0" r:id="rId2"/>
  <colBreaks count="1" manualBreakCount="1">
    <brk id="12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.57421875" style="0" customWidth="1"/>
    <col min="2" max="2" width="23.28125" style="27" customWidth="1"/>
    <col min="3" max="3" width="4.28125" style="97" customWidth="1"/>
    <col min="4" max="4" width="19.8515625" style="93" customWidth="1"/>
    <col min="5" max="5" width="6.8515625" style="24" customWidth="1"/>
    <col min="6" max="6" width="6.28125" style="24" customWidth="1"/>
    <col min="7" max="7" width="6.8515625" style="24" customWidth="1"/>
    <col min="8" max="8" width="6.28125" style="24" customWidth="1"/>
    <col min="9" max="9" width="7.8515625" style="28" customWidth="1"/>
    <col min="10" max="10" width="8.28125" style="24" customWidth="1"/>
    <col min="11" max="11" width="7.00390625" style="24" customWidth="1"/>
    <col min="12" max="12" width="12.00390625" style="24" customWidth="1"/>
    <col min="13" max="13" width="0.13671875" style="0" customWidth="1"/>
  </cols>
  <sheetData>
    <row r="1" spans="1:12" ht="15.75">
      <c r="A1" s="123" t="s">
        <v>198</v>
      </c>
      <c r="B1" s="123"/>
      <c r="C1" s="123"/>
      <c r="D1" s="123"/>
      <c r="E1" s="123"/>
      <c r="F1" s="123"/>
      <c r="G1" s="123"/>
      <c r="H1" s="123"/>
      <c r="I1" s="123"/>
      <c r="J1" s="23"/>
      <c r="K1" s="23"/>
      <c r="L1" s="23"/>
    </row>
    <row r="2" spans="1:12" ht="15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23"/>
      <c r="K2" s="23"/>
      <c r="L2" s="23"/>
    </row>
    <row r="3" spans="1:12" ht="15.75">
      <c r="A3" s="25" t="s">
        <v>10</v>
      </c>
      <c r="B3" s="42"/>
      <c r="C3" s="25"/>
      <c r="D3" s="89"/>
      <c r="E3" s="25"/>
      <c r="F3" s="25"/>
      <c r="G3" s="25"/>
      <c r="H3" s="25"/>
      <c r="I3" s="25"/>
      <c r="J3" s="23"/>
      <c r="K3" s="23"/>
      <c r="L3" s="23"/>
    </row>
    <row r="4" spans="1:12" ht="15.75">
      <c r="A4" s="124" t="s">
        <v>33</v>
      </c>
      <c r="B4" s="124"/>
      <c r="C4" s="124"/>
      <c r="D4" s="124"/>
      <c r="E4" s="124"/>
      <c r="F4" s="124"/>
      <c r="G4" s="124"/>
      <c r="H4" s="124"/>
      <c r="I4" s="124"/>
      <c r="J4" s="23"/>
      <c r="K4" s="23"/>
      <c r="L4" s="23"/>
    </row>
    <row r="5" spans="1:8" ht="15.75">
      <c r="A5" s="122" t="s">
        <v>24</v>
      </c>
      <c r="B5" s="122"/>
      <c r="C5" s="122"/>
      <c r="D5" s="122"/>
      <c r="E5" s="122"/>
      <c r="F5" s="10"/>
      <c r="G5" s="10"/>
      <c r="H5" s="10"/>
    </row>
    <row r="6" spans="1:4" ht="15.75">
      <c r="A6" s="6"/>
      <c r="B6" s="26"/>
      <c r="C6" s="94"/>
      <c r="D6" s="23"/>
    </row>
    <row r="7" spans="1:12" ht="51">
      <c r="A7" s="1" t="s">
        <v>1</v>
      </c>
      <c r="B7" s="1" t="s">
        <v>2</v>
      </c>
      <c r="C7" s="95" t="s">
        <v>3</v>
      </c>
      <c r="D7" s="90" t="s">
        <v>11</v>
      </c>
      <c r="E7" s="1" t="s">
        <v>17</v>
      </c>
      <c r="F7" s="1" t="s">
        <v>18</v>
      </c>
      <c r="G7" s="1" t="s">
        <v>14</v>
      </c>
      <c r="H7" s="1" t="s">
        <v>15</v>
      </c>
      <c r="I7" s="11" t="s">
        <v>4</v>
      </c>
      <c r="J7" s="44" t="s">
        <v>7</v>
      </c>
      <c r="K7" s="45" t="s">
        <v>8</v>
      </c>
      <c r="L7" s="44" t="s">
        <v>9</v>
      </c>
    </row>
    <row r="8" spans="1:12" ht="15.75">
      <c r="A8" s="44">
        <v>1</v>
      </c>
      <c r="B8" s="57" t="s">
        <v>229</v>
      </c>
      <c r="C8" s="96">
        <v>8</v>
      </c>
      <c r="D8" s="61" t="s">
        <v>136</v>
      </c>
      <c r="E8" s="46">
        <v>13</v>
      </c>
      <c r="F8" s="46">
        <v>8</v>
      </c>
      <c r="G8" s="46">
        <v>8</v>
      </c>
      <c r="H8" s="46">
        <v>3</v>
      </c>
      <c r="I8" s="13">
        <f aca="true" t="shared" si="0" ref="I8:I37">SUM(E8:H8)</f>
        <v>32</v>
      </c>
      <c r="J8" s="46">
        <v>1</v>
      </c>
      <c r="K8" s="46" t="s">
        <v>195</v>
      </c>
      <c r="L8" s="47">
        <f aca="true" t="shared" si="1" ref="L8:L37">I8/56*100</f>
        <v>57.14285714285714</v>
      </c>
    </row>
    <row r="9" spans="1:12" ht="15.75">
      <c r="A9" s="44">
        <v>2</v>
      </c>
      <c r="B9" s="54" t="s">
        <v>230</v>
      </c>
      <c r="C9" s="96">
        <v>8</v>
      </c>
      <c r="D9" s="61" t="s">
        <v>188</v>
      </c>
      <c r="E9" s="48">
        <v>14</v>
      </c>
      <c r="F9" s="48">
        <v>6</v>
      </c>
      <c r="G9" s="48">
        <v>9</v>
      </c>
      <c r="H9" s="48">
        <v>2.5</v>
      </c>
      <c r="I9" s="13">
        <f t="shared" si="0"/>
        <v>31.5</v>
      </c>
      <c r="J9" s="46">
        <v>2</v>
      </c>
      <c r="K9" s="46" t="s">
        <v>196</v>
      </c>
      <c r="L9" s="47">
        <f t="shared" si="1"/>
        <v>56.25</v>
      </c>
    </row>
    <row r="10" spans="1:12" ht="15.75">
      <c r="A10" s="44">
        <v>3</v>
      </c>
      <c r="B10" s="57" t="s">
        <v>231</v>
      </c>
      <c r="C10" s="96">
        <v>8</v>
      </c>
      <c r="D10" s="61" t="s">
        <v>148</v>
      </c>
      <c r="E10" s="48">
        <v>8</v>
      </c>
      <c r="F10" s="48">
        <v>9</v>
      </c>
      <c r="G10" s="48">
        <v>8</v>
      </c>
      <c r="H10" s="48">
        <v>4.5</v>
      </c>
      <c r="I10" s="13">
        <f t="shared" si="0"/>
        <v>29.5</v>
      </c>
      <c r="J10" s="46">
        <v>3</v>
      </c>
      <c r="K10" s="46" t="s">
        <v>197</v>
      </c>
      <c r="L10" s="47">
        <f t="shared" si="1"/>
        <v>52.67857142857143</v>
      </c>
    </row>
    <row r="11" spans="1:12" ht="15.75">
      <c r="A11" s="44">
        <v>4</v>
      </c>
      <c r="B11" s="57" t="s">
        <v>232</v>
      </c>
      <c r="C11" s="96">
        <v>8</v>
      </c>
      <c r="D11" s="61" t="s">
        <v>139</v>
      </c>
      <c r="E11" s="48">
        <v>17</v>
      </c>
      <c r="F11" s="48">
        <v>6</v>
      </c>
      <c r="G11" s="48">
        <v>4</v>
      </c>
      <c r="H11" s="48">
        <v>2.5</v>
      </c>
      <c r="I11" s="13">
        <f t="shared" si="0"/>
        <v>29.5</v>
      </c>
      <c r="J11" s="46">
        <v>3</v>
      </c>
      <c r="K11" s="46" t="s">
        <v>197</v>
      </c>
      <c r="L11" s="47">
        <f t="shared" si="1"/>
        <v>52.67857142857143</v>
      </c>
    </row>
    <row r="12" spans="1:12" ht="15.75">
      <c r="A12" s="44">
        <v>5</v>
      </c>
      <c r="B12" s="56" t="s">
        <v>233</v>
      </c>
      <c r="C12" s="96">
        <v>8</v>
      </c>
      <c r="D12" s="61" t="s">
        <v>113</v>
      </c>
      <c r="E12" s="46">
        <v>15</v>
      </c>
      <c r="F12" s="46">
        <v>4</v>
      </c>
      <c r="G12" s="46">
        <v>6</v>
      </c>
      <c r="H12" s="46">
        <v>4.5</v>
      </c>
      <c r="I12" s="13">
        <f t="shared" si="0"/>
        <v>29.5</v>
      </c>
      <c r="J12" s="46">
        <v>3</v>
      </c>
      <c r="K12" s="46" t="s">
        <v>197</v>
      </c>
      <c r="L12" s="47">
        <f t="shared" si="1"/>
        <v>52.67857142857143</v>
      </c>
    </row>
    <row r="13" spans="1:12" ht="15.75">
      <c r="A13" s="44">
        <v>6</v>
      </c>
      <c r="B13" s="56" t="s">
        <v>234</v>
      </c>
      <c r="C13" s="96">
        <v>8</v>
      </c>
      <c r="D13" s="61" t="s">
        <v>107</v>
      </c>
      <c r="E13" s="46">
        <v>9</v>
      </c>
      <c r="F13" s="46">
        <v>6</v>
      </c>
      <c r="G13" s="46">
        <v>7</v>
      </c>
      <c r="H13" s="46">
        <v>4</v>
      </c>
      <c r="I13" s="13">
        <f t="shared" si="0"/>
        <v>26</v>
      </c>
      <c r="J13" s="46">
        <v>4</v>
      </c>
      <c r="K13" s="46"/>
      <c r="L13" s="47">
        <f t="shared" si="1"/>
        <v>46.42857142857143</v>
      </c>
    </row>
    <row r="14" spans="1:12" ht="15.75">
      <c r="A14" s="44">
        <v>7</v>
      </c>
      <c r="B14" s="53" t="s">
        <v>235</v>
      </c>
      <c r="C14" s="96">
        <v>8</v>
      </c>
      <c r="D14" s="61" t="s">
        <v>142</v>
      </c>
      <c r="E14" s="46">
        <v>10</v>
      </c>
      <c r="F14" s="46">
        <v>8</v>
      </c>
      <c r="G14" s="46">
        <v>4</v>
      </c>
      <c r="H14" s="46">
        <v>3.5</v>
      </c>
      <c r="I14" s="13">
        <f t="shared" si="0"/>
        <v>25.5</v>
      </c>
      <c r="J14" s="46">
        <v>5</v>
      </c>
      <c r="K14" s="46"/>
      <c r="L14" s="47">
        <f t="shared" si="1"/>
        <v>45.535714285714285</v>
      </c>
    </row>
    <row r="15" spans="1:12" ht="15.75">
      <c r="A15" s="44">
        <v>8</v>
      </c>
      <c r="B15" s="53" t="s">
        <v>236</v>
      </c>
      <c r="C15" s="96">
        <v>8</v>
      </c>
      <c r="D15" s="61" t="s">
        <v>138</v>
      </c>
      <c r="E15" s="46">
        <v>13</v>
      </c>
      <c r="F15" s="46">
        <v>4</v>
      </c>
      <c r="G15" s="46">
        <v>4</v>
      </c>
      <c r="H15" s="46">
        <v>2</v>
      </c>
      <c r="I15" s="13">
        <f t="shared" si="0"/>
        <v>23</v>
      </c>
      <c r="J15" s="46">
        <v>6</v>
      </c>
      <c r="K15" s="46"/>
      <c r="L15" s="47">
        <f t="shared" si="1"/>
        <v>41.07142857142857</v>
      </c>
    </row>
    <row r="16" spans="1:12" ht="15.75">
      <c r="A16" s="44">
        <v>9</v>
      </c>
      <c r="B16" s="53" t="s">
        <v>237</v>
      </c>
      <c r="C16" s="96">
        <v>8</v>
      </c>
      <c r="D16" s="61" t="s">
        <v>141</v>
      </c>
      <c r="E16" s="46">
        <v>9</v>
      </c>
      <c r="F16" s="63">
        <v>6</v>
      </c>
      <c r="G16" s="46">
        <v>5</v>
      </c>
      <c r="H16" s="46">
        <v>1.5</v>
      </c>
      <c r="I16" s="13">
        <f t="shared" si="0"/>
        <v>21.5</v>
      </c>
      <c r="J16" s="46">
        <v>7</v>
      </c>
      <c r="K16" s="46"/>
      <c r="L16" s="47">
        <f t="shared" si="1"/>
        <v>38.392857142857146</v>
      </c>
    </row>
    <row r="17" spans="1:12" ht="15.75">
      <c r="A17" s="44">
        <v>10</v>
      </c>
      <c r="B17" s="54" t="s">
        <v>238</v>
      </c>
      <c r="C17" s="96">
        <v>8</v>
      </c>
      <c r="D17" s="61" t="s">
        <v>114</v>
      </c>
      <c r="E17" s="46">
        <v>8</v>
      </c>
      <c r="F17" s="46">
        <v>4</v>
      </c>
      <c r="G17" s="46">
        <v>4</v>
      </c>
      <c r="H17" s="46">
        <v>4</v>
      </c>
      <c r="I17" s="13">
        <f t="shared" si="0"/>
        <v>20</v>
      </c>
      <c r="J17" s="46">
        <v>8</v>
      </c>
      <c r="K17" s="46"/>
      <c r="L17" s="47">
        <f t="shared" si="1"/>
        <v>35.714285714285715</v>
      </c>
    </row>
    <row r="18" spans="1:12" ht="15.75">
      <c r="A18" s="44">
        <v>11</v>
      </c>
      <c r="B18" s="56" t="s">
        <v>239</v>
      </c>
      <c r="C18" s="96">
        <v>8</v>
      </c>
      <c r="D18" s="61" t="s">
        <v>108</v>
      </c>
      <c r="E18" s="46">
        <v>10</v>
      </c>
      <c r="F18" s="46">
        <v>0</v>
      </c>
      <c r="G18" s="46">
        <v>7</v>
      </c>
      <c r="H18" s="46">
        <v>3</v>
      </c>
      <c r="I18" s="13">
        <f t="shared" si="0"/>
        <v>20</v>
      </c>
      <c r="J18" s="46">
        <v>8</v>
      </c>
      <c r="K18" s="46"/>
      <c r="L18" s="47">
        <f t="shared" si="1"/>
        <v>35.714285714285715</v>
      </c>
    </row>
    <row r="19" spans="1:12" ht="15.75">
      <c r="A19" s="44">
        <v>12</v>
      </c>
      <c r="B19" s="60" t="s">
        <v>240</v>
      </c>
      <c r="C19" s="96">
        <v>8</v>
      </c>
      <c r="D19" s="61" t="s">
        <v>190</v>
      </c>
      <c r="E19" s="48">
        <v>10</v>
      </c>
      <c r="F19" s="48">
        <v>4</v>
      </c>
      <c r="G19" s="48">
        <v>5</v>
      </c>
      <c r="H19" s="48">
        <v>0</v>
      </c>
      <c r="I19" s="13">
        <f t="shared" si="0"/>
        <v>19</v>
      </c>
      <c r="J19" s="46">
        <v>9</v>
      </c>
      <c r="K19" s="46"/>
      <c r="L19" s="47">
        <f t="shared" si="1"/>
        <v>33.92857142857143</v>
      </c>
    </row>
    <row r="20" spans="1:12" ht="15.75">
      <c r="A20" s="44">
        <v>13</v>
      </c>
      <c r="B20" s="54" t="s">
        <v>241</v>
      </c>
      <c r="C20" s="96">
        <v>8</v>
      </c>
      <c r="D20" s="61" t="s">
        <v>109</v>
      </c>
      <c r="E20" s="46">
        <v>9</v>
      </c>
      <c r="F20" s="46">
        <v>0</v>
      </c>
      <c r="G20" s="46">
        <v>7</v>
      </c>
      <c r="H20" s="46">
        <v>3</v>
      </c>
      <c r="I20" s="13">
        <f t="shared" si="0"/>
        <v>19</v>
      </c>
      <c r="J20" s="46">
        <v>9</v>
      </c>
      <c r="K20" s="46"/>
      <c r="L20" s="47">
        <f t="shared" si="1"/>
        <v>33.92857142857143</v>
      </c>
    </row>
    <row r="21" spans="1:12" ht="15.75">
      <c r="A21" s="44">
        <v>14</v>
      </c>
      <c r="B21" s="59" t="s">
        <v>242</v>
      </c>
      <c r="C21" s="96">
        <v>8</v>
      </c>
      <c r="D21" s="61" t="s">
        <v>137</v>
      </c>
      <c r="E21" s="46">
        <v>8</v>
      </c>
      <c r="F21" s="46">
        <v>3</v>
      </c>
      <c r="G21" s="46">
        <v>4</v>
      </c>
      <c r="H21" s="46">
        <v>3.5</v>
      </c>
      <c r="I21" s="13">
        <f t="shared" si="0"/>
        <v>18.5</v>
      </c>
      <c r="J21" s="46">
        <v>10</v>
      </c>
      <c r="K21" s="46"/>
      <c r="L21" s="47">
        <f t="shared" si="1"/>
        <v>33.035714285714285</v>
      </c>
    </row>
    <row r="22" spans="1:12" ht="15.75">
      <c r="A22" s="44">
        <v>15</v>
      </c>
      <c r="B22" s="60" t="s">
        <v>243</v>
      </c>
      <c r="C22" s="96">
        <v>8</v>
      </c>
      <c r="D22" s="61" t="s">
        <v>120</v>
      </c>
      <c r="E22" s="48">
        <v>8</v>
      </c>
      <c r="F22" s="48">
        <v>2</v>
      </c>
      <c r="G22" s="48">
        <v>7</v>
      </c>
      <c r="H22" s="48">
        <v>1.5</v>
      </c>
      <c r="I22" s="13">
        <f t="shared" si="0"/>
        <v>18.5</v>
      </c>
      <c r="J22" s="46">
        <v>10</v>
      </c>
      <c r="K22" s="46"/>
      <c r="L22" s="47">
        <f t="shared" si="1"/>
        <v>33.035714285714285</v>
      </c>
    </row>
    <row r="23" spans="1:12" ht="15.75">
      <c r="A23" s="44">
        <v>16</v>
      </c>
      <c r="B23" s="56" t="s">
        <v>244</v>
      </c>
      <c r="C23" s="96">
        <v>8</v>
      </c>
      <c r="D23" s="61" t="s">
        <v>111</v>
      </c>
      <c r="E23" s="48">
        <v>10</v>
      </c>
      <c r="F23" s="48">
        <v>2</v>
      </c>
      <c r="G23" s="48">
        <v>4</v>
      </c>
      <c r="H23" s="48">
        <v>2.5</v>
      </c>
      <c r="I23" s="13">
        <f t="shared" si="0"/>
        <v>18.5</v>
      </c>
      <c r="J23" s="46">
        <v>10</v>
      </c>
      <c r="K23" s="46"/>
      <c r="L23" s="47">
        <f t="shared" si="1"/>
        <v>33.035714285714285</v>
      </c>
    </row>
    <row r="24" spans="1:12" ht="15.75">
      <c r="A24" s="44">
        <v>17</v>
      </c>
      <c r="B24" s="57" t="s">
        <v>245</v>
      </c>
      <c r="C24" s="96">
        <v>8</v>
      </c>
      <c r="D24" s="61" t="s">
        <v>146</v>
      </c>
      <c r="E24" s="46">
        <v>6</v>
      </c>
      <c r="F24" s="46">
        <v>4</v>
      </c>
      <c r="G24" s="46">
        <v>5</v>
      </c>
      <c r="H24" s="46">
        <v>2</v>
      </c>
      <c r="I24" s="13">
        <f t="shared" si="0"/>
        <v>17</v>
      </c>
      <c r="J24" s="46">
        <v>11</v>
      </c>
      <c r="K24" s="46"/>
      <c r="L24" s="47">
        <f t="shared" si="1"/>
        <v>30.357142857142854</v>
      </c>
    </row>
    <row r="25" spans="1:12" ht="15.75">
      <c r="A25" s="44">
        <v>18</v>
      </c>
      <c r="B25" s="53" t="s">
        <v>246</v>
      </c>
      <c r="C25" s="96">
        <v>8</v>
      </c>
      <c r="D25" s="61" t="s">
        <v>110</v>
      </c>
      <c r="E25" s="101">
        <v>11</v>
      </c>
      <c r="F25" s="102">
        <v>2</v>
      </c>
      <c r="G25" s="101">
        <v>2</v>
      </c>
      <c r="H25" s="101">
        <v>2</v>
      </c>
      <c r="I25" s="13">
        <f t="shared" si="0"/>
        <v>17</v>
      </c>
      <c r="J25" s="46">
        <v>11</v>
      </c>
      <c r="K25" s="46"/>
      <c r="L25" s="47">
        <f t="shared" si="1"/>
        <v>30.357142857142854</v>
      </c>
    </row>
    <row r="26" spans="1:12" ht="15.75">
      <c r="A26" s="44">
        <v>19</v>
      </c>
      <c r="B26" s="53" t="s">
        <v>247</v>
      </c>
      <c r="C26" s="96">
        <v>8</v>
      </c>
      <c r="D26" s="61" t="s">
        <v>140</v>
      </c>
      <c r="E26" s="46">
        <v>7</v>
      </c>
      <c r="F26" s="46">
        <v>0</v>
      </c>
      <c r="G26" s="46">
        <v>6</v>
      </c>
      <c r="H26" s="46">
        <v>3.5</v>
      </c>
      <c r="I26" s="13">
        <f t="shared" si="0"/>
        <v>16.5</v>
      </c>
      <c r="J26" s="46">
        <v>12</v>
      </c>
      <c r="K26" s="46"/>
      <c r="L26" s="47">
        <f t="shared" si="1"/>
        <v>29.464285714285715</v>
      </c>
    </row>
    <row r="27" spans="1:12" ht="31.5">
      <c r="A27" s="44">
        <v>20</v>
      </c>
      <c r="B27" s="56" t="s">
        <v>248</v>
      </c>
      <c r="C27" s="96">
        <v>8</v>
      </c>
      <c r="D27" s="61" t="s">
        <v>116</v>
      </c>
      <c r="E27" s="48">
        <v>6</v>
      </c>
      <c r="F27" s="48">
        <v>4</v>
      </c>
      <c r="G27" s="48">
        <v>3</v>
      </c>
      <c r="H27" s="48">
        <v>3</v>
      </c>
      <c r="I27" s="13">
        <f t="shared" si="0"/>
        <v>16</v>
      </c>
      <c r="J27" s="46">
        <v>13</v>
      </c>
      <c r="K27" s="46"/>
      <c r="L27" s="47">
        <f t="shared" si="1"/>
        <v>28.57142857142857</v>
      </c>
    </row>
    <row r="28" spans="1:12" ht="15.75">
      <c r="A28" s="44">
        <v>21</v>
      </c>
      <c r="B28" s="60" t="s">
        <v>249</v>
      </c>
      <c r="C28" s="96">
        <v>8</v>
      </c>
      <c r="D28" s="61" t="s">
        <v>121</v>
      </c>
      <c r="E28" s="48">
        <v>8</v>
      </c>
      <c r="F28" s="48">
        <v>2</v>
      </c>
      <c r="G28" s="48">
        <v>3</v>
      </c>
      <c r="H28" s="48">
        <v>3</v>
      </c>
      <c r="I28" s="13">
        <f t="shared" si="0"/>
        <v>16</v>
      </c>
      <c r="J28" s="46">
        <v>13</v>
      </c>
      <c r="K28" s="46"/>
      <c r="L28" s="47">
        <f t="shared" si="1"/>
        <v>28.57142857142857</v>
      </c>
    </row>
    <row r="29" spans="1:12" ht="15.75">
      <c r="A29" s="44">
        <v>22</v>
      </c>
      <c r="B29" s="53" t="s">
        <v>250</v>
      </c>
      <c r="C29" s="96">
        <v>8</v>
      </c>
      <c r="D29" s="61" t="s">
        <v>150</v>
      </c>
      <c r="E29" s="48">
        <v>9</v>
      </c>
      <c r="F29" s="48">
        <v>2</v>
      </c>
      <c r="G29" s="48">
        <v>3</v>
      </c>
      <c r="H29" s="48">
        <v>2</v>
      </c>
      <c r="I29" s="13">
        <f t="shared" si="0"/>
        <v>16</v>
      </c>
      <c r="J29" s="46">
        <v>13</v>
      </c>
      <c r="K29" s="46"/>
      <c r="L29" s="47">
        <f t="shared" si="1"/>
        <v>28.57142857142857</v>
      </c>
    </row>
    <row r="30" spans="1:12" ht="15.75">
      <c r="A30" s="44">
        <v>23</v>
      </c>
      <c r="B30" s="55" t="s">
        <v>251</v>
      </c>
      <c r="C30" s="96">
        <v>8</v>
      </c>
      <c r="D30" s="61" t="s">
        <v>112</v>
      </c>
      <c r="E30" s="48">
        <v>9</v>
      </c>
      <c r="F30" s="48">
        <v>2</v>
      </c>
      <c r="G30" s="48">
        <v>1</v>
      </c>
      <c r="H30" s="48">
        <v>3.5</v>
      </c>
      <c r="I30" s="13">
        <f t="shared" si="0"/>
        <v>15.5</v>
      </c>
      <c r="J30" s="46">
        <v>14</v>
      </c>
      <c r="K30" s="46"/>
      <c r="L30" s="47">
        <f t="shared" si="1"/>
        <v>27.67857142857143</v>
      </c>
    </row>
    <row r="31" spans="1:12" ht="15.75">
      <c r="A31" s="44">
        <v>24</v>
      </c>
      <c r="B31" s="54" t="s">
        <v>252</v>
      </c>
      <c r="C31" s="96">
        <v>8</v>
      </c>
      <c r="D31" s="61" t="s">
        <v>117</v>
      </c>
      <c r="E31" s="48">
        <v>6</v>
      </c>
      <c r="F31" s="48">
        <v>6</v>
      </c>
      <c r="G31" s="48">
        <v>3</v>
      </c>
      <c r="H31" s="48">
        <v>0</v>
      </c>
      <c r="I31" s="13">
        <f t="shared" si="0"/>
        <v>15</v>
      </c>
      <c r="J31" s="46">
        <v>15</v>
      </c>
      <c r="K31" s="46"/>
      <c r="L31" s="47">
        <f t="shared" si="1"/>
        <v>26.785714285714285</v>
      </c>
    </row>
    <row r="32" spans="1:12" ht="15.75">
      <c r="A32" s="44">
        <v>25</v>
      </c>
      <c r="B32" s="54" t="s">
        <v>253</v>
      </c>
      <c r="C32" s="96">
        <v>8</v>
      </c>
      <c r="D32" s="61" t="s">
        <v>115</v>
      </c>
      <c r="E32" s="48">
        <v>7</v>
      </c>
      <c r="F32" s="48">
        <v>2</v>
      </c>
      <c r="G32" s="48">
        <v>4</v>
      </c>
      <c r="H32" s="48">
        <v>2</v>
      </c>
      <c r="I32" s="13">
        <f t="shared" si="0"/>
        <v>15</v>
      </c>
      <c r="J32" s="46">
        <v>15</v>
      </c>
      <c r="K32" s="46"/>
      <c r="L32" s="47">
        <f t="shared" si="1"/>
        <v>26.785714285714285</v>
      </c>
    </row>
    <row r="33" spans="1:12" ht="15.75">
      <c r="A33" s="44">
        <v>26</v>
      </c>
      <c r="B33" s="53" t="s">
        <v>254</v>
      </c>
      <c r="C33" s="96">
        <v>8</v>
      </c>
      <c r="D33" s="61" t="s">
        <v>144</v>
      </c>
      <c r="E33" s="48">
        <v>8</v>
      </c>
      <c r="F33" s="48">
        <v>0</v>
      </c>
      <c r="G33" s="48">
        <v>5</v>
      </c>
      <c r="H33" s="48">
        <v>1.5</v>
      </c>
      <c r="I33" s="13">
        <f t="shared" si="0"/>
        <v>14.5</v>
      </c>
      <c r="J33" s="46">
        <v>16</v>
      </c>
      <c r="K33" s="46"/>
      <c r="L33" s="47">
        <f t="shared" si="1"/>
        <v>25.892857142857146</v>
      </c>
    </row>
    <row r="34" spans="1:12" ht="15.75">
      <c r="A34" s="44">
        <v>27</v>
      </c>
      <c r="B34" s="58" t="s">
        <v>255</v>
      </c>
      <c r="C34" s="96">
        <v>8</v>
      </c>
      <c r="D34" s="61" t="s">
        <v>147</v>
      </c>
      <c r="E34" s="48">
        <v>7</v>
      </c>
      <c r="F34" s="48">
        <v>0</v>
      </c>
      <c r="G34" s="48">
        <v>4</v>
      </c>
      <c r="H34" s="48">
        <v>3</v>
      </c>
      <c r="I34" s="13">
        <f t="shared" si="0"/>
        <v>14</v>
      </c>
      <c r="J34" s="46">
        <v>17</v>
      </c>
      <c r="K34" s="46"/>
      <c r="L34" s="47">
        <f t="shared" si="1"/>
        <v>25</v>
      </c>
    </row>
    <row r="35" spans="1:12" ht="15.75">
      <c r="A35" s="44">
        <v>28</v>
      </c>
      <c r="B35" s="57" t="s">
        <v>256</v>
      </c>
      <c r="C35" s="96">
        <v>8</v>
      </c>
      <c r="D35" s="61" t="s">
        <v>149</v>
      </c>
      <c r="E35" s="48">
        <v>10</v>
      </c>
      <c r="F35" s="48">
        <v>0</v>
      </c>
      <c r="G35" s="48">
        <v>2</v>
      </c>
      <c r="H35" s="48">
        <v>1</v>
      </c>
      <c r="I35" s="13">
        <f t="shared" si="0"/>
        <v>13</v>
      </c>
      <c r="J35" s="46">
        <v>18</v>
      </c>
      <c r="K35" s="46"/>
      <c r="L35" s="47">
        <f t="shared" si="1"/>
        <v>23.214285714285715</v>
      </c>
    </row>
    <row r="36" spans="1:12" ht="15.75">
      <c r="A36" s="44">
        <v>29</v>
      </c>
      <c r="B36" s="53" t="s">
        <v>257</v>
      </c>
      <c r="C36" s="96">
        <v>8</v>
      </c>
      <c r="D36" s="61" t="s">
        <v>143</v>
      </c>
      <c r="E36" s="46">
        <v>6</v>
      </c>
      <c r="F36" s="46">
        <v>0</v>
      </c>
      <c r="G36" s="46">
        <v>5</v>
      </c>
      <c r="H36" s="46">
        <v>2</v>
      </c>
      <c r="I36" s="13">
        <f t="shared" si="0"/>
        <v>13</v>
      </c>
      <c r="J36" s="46">
        <v>18</v>
      </c>
      <c r="K36" s="46"/>
      <c r="L36" s="47">
        <f t="shared" si="1"/>
        <v>23.214285714285715</v>
      </c>
    </row>
    <row r="37" spans="1:12" ht="31.5">
      <c r="A37" s="44">
        <v>30</v>
      </c>
      <c r="B37" s="56" t="s">
        <v>258</v>
      </c>
      <c r="C37" s="96">
        <v>8</v>
      </c>
      <c r="D37" s="61" t="s">
        <v>145</v>
      </c>
      <c r="E37" s="46">
        <v>6</v>
      </c>
      <c r="F37" s="46">
        <v>0</v>
      </c>
      <c r="G37" s="46">
        <v>2</v>
      </c>
      <c r="H37" s="46">
        <v>2</v>
      </c>
      <c r="I37" s="13">
        <f t="shared" si="0"/>
        <v>10</v>
      </c>
      <c r="J37" s="46">
        <v>19</v>
      </c>
      <c r="K37" s="46"/>
      <c r="L37" s="47">
        <f t="shared" si="1"/>
        <v>17.857142857142858</v>
      </c>
    </row>
    <row r="38" spans="1:2" ht="15.75">
      <c r="A38" s="62"/>
      <c r="B38" s="37"/>
    </row>
    <row r="39" spans="2:3" ht="16.5">
      <c r="B39" s="7" t="s">
        <v>12</v>
      </c>
      <c r="C39" s="98"/>
    </row>
    <row r="40" spans="2:3" ht="16.5">
      <c r="B40" s="7"/>
      <c r="C40" s="98"/>
    </row>
    <row r="41" spans="2:3" ht="16.5">
      <c r="B41" s="7" t="s">
        <v>5</v>
      </c>
      <c r="C41" s="99"/>
    </row>
    <row r="42" spans="2:3" ht="16.5">
      <c r="B42" s="7"/>
      <c r="C42" s="99"/>
    </row>
    <row r="43" spans="2:3" ht="15.75">
      <c r="B43" s="22"/>
      <c r="C43" s="99"/>
    </row>
    <row r="44" spans="2:3" ht="16.5">
      <c r="B44" s="29" t="s">
        <v>6</v>
      </c>
      <c r="C44" s="99"/>
    </row>
  </sheetData>
  <sheetProtection/>
  <autoFilter ref="A7:L37">
    <sortState ref="A8:L44">
      <sortCondition descending="1" sortBy="value" ref="I8:I44"/>
    </sortState>
  </autoFilter>
  <mergeCells count="4">
    <mergeCell ref="A5:E5"/>
    <mergeCell ref="A1:I1"/>
    <mergeCell ref="A2:I2"/>
    <mergeCell ref="A4:I4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70" zoomScaleSheetLayoutView="70" workbookViewId="0" topLeftCell="A1">
      <selection activeCell="B8" sqref="B8"/>
    </sheetView>
  </sheetViews>
  <sheetFormatPr defaultColWidth="9.140625" defaultRowHeight="15"/>
  <cols>
    <col min="1" max="1" width="3.140625" style="0" customWidth="1"/>
    <col min="2" max="2" width="31.140625" style="22" customWidth="1"/>
    <col min="3" max="3" width="4.00390625" style="0" customWidth="1"/>
    <col min="4" max="4" width="21.57421875" style="93" customWidth="1"/>
    <col min="5" max="6" width="5.57421875" style="0" customWidth="1"/>
    <col min="7" max="7" width="5.7109375" style="0" customWidth="1"/>
    <col min="8" max="8" width="5.57421875" style="0" customWidth="1"/>
    <col min="9" max="9" width="5.7109375" style="0" customWidth="1"/>
    <col min="10" max="10" width="5.140625" style="0" customWidth="1"/>
    <col min="11" max="11" width="5.421875" style="0" customWidth="1"/>
    <col min="12" max="12" width="8.140625" style="18" customWidth="1"/>
    <col min="13" max="13" width="8.140625" style="20" customWidth="1"/>
    <col min="14" max="14" width="8.28125" style="20" customWidth="1"/>
    <col min="15" max="15" width="11.00390625" style="20" customWidth="1"/>
    <col min="16" max="16" width="0.13671875" style="0" customWidth="1"/>
  </cols>
  <sheetData>
    <row r="1" spans="1:15" ht="15.75">
      <c r="A1" s="123" t="s">
        <v>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2" ht="15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23"/>
      <c r="K2" s="23"/>
      <c r="L2" s="23"/>
    </row>
    <row r="3" spans="1:15" ht="15.75">
      <c r="A3" s="25" t="s">
        <v>10</v>
      </c>
      <c r="B3" s="42"/>
      <c r="C3" s="25"/>
      <c r="D3" s="89"/>
      <c r="E3" s="25"/>
      <c r="F3" s="25"/>
      <c r="G3" s="25"/>
      <c r="H3" s="25"/>
      <c r="I3" s="25"/>
      <c r="J3" s="23"/>
      <c r="K3" s="23"/>
      <c r="L3" s="23"/>
      <c r="M3" s="43"/>
      <c r="N3" s="43"/>
      <c r="O3" s="43"/>
    </row>
    <row r="4" spans="1:12" ht="15.75">
      <c r="A4" s="124" t="s">
        <v>33</v>
      </c>
      <c r="B4" s="124"/>
      <c r="C4" s="124"/>
      <c r="D4" s="124"/>
      <c r="E4" s="124"/>
      <c r="F4" s="124"/>
      <c r="G4" s="124"/>
      <c r="H4" s="124"/>
      <c r="I4" s="124"/>
      <c r="J4" s="23"/>
      <c r="K4" s="23"/>
      <c r="L4" s="23"/>
    </row>
    <row r="5" spans="1:12" ht="15.75">
      <c r="A5" s="122" t="s">
        <v>201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7" spans="1:15" ht="68.25" customHeight="1">
      <c r="A7" s="1" t="s">
        <v>1</v>
      </c>
      <c r="B7" s="1" t="s">
        <v>2</v>
      </c>
      <c r="C7" s="2" t="s">
        <v>3</v>
      </c>
      <c r="D7" s="90" t="s">
        <v>11</v>
      </c>
      <c r="E7" s="1" t="s">
        <v>16</v>
      </c>
      <c r="F7" s="1" t="s">
        <v>13</v>
      </c>
      <c r="G7" s="1" t="s">
        <v>19</v>
      </c>
      <c r="H7" s="1" t="s">
        <v>20</v>
      </c>
      <c r="I7" s="1" t="s">
        <v>25</v>
      </c>
      <c r="J7" s="1" t="s">
        <v>26</v>
      </c>
      <c r="K7" s="1" t="s">
        <v>27</v>
      </c>
      <c r="L7" s="11" t="s">
        <v>4</v>
      </c>
      <c r="M7" s="1" t="s">
        <v>7</v>
      </c>
      <c r="N7" s="15" t="s">
        <v>8</v>
      </c>
      <c r="O7" s="14" t="s">
        <v>9</v>
      </c>
    </row>
    <row r="8" spans="1:15" ht="15.75">
      <c r="A8" s="65">
        <v>1</v>
      </c>
      <c r="B8" s="67" t="s">
        <v>259</v>
      </c>
      <c r="C8" s="1">
        <v>9</v>
      </c>
      <c r="D8" s="87" t="s">
        <v>165</v>
      </c>
      <c r="E8" s="104">
        <v>23</v>
      </c>
      <c r="F8" s="104">
        <v>16</v>
      </c>
      <c r="G8" s="104">
        <v>5</v>
      </c>
      <c r="H8" s="104">
        <v>6</v>
      </c>
      <c r="I8" s="104">
        <v>5</v>
      </c>
      <c r="J8" s="104">
        <v>8</v>
      </c>
      <c r="K8" s="104">
        <v>12</v>
      </c>
      <c r="L8" s="105">
        <f aca="true" t="shared" si="0" ref="L8:L48">K8+J8+I8+H8+G8+F8+E8</f>
        <v>75</v>
      </c>
      <c r="M8" s="1">
        <v>1</v>
      </c>
      <c r="N8" s="119" t="s">
        <v>195</v>
      </c>
      <c r="O8" s="47">
        <f>L8/117*100</f>
        <v>64.1025641025641</v>
      </c>
    </row>
    <row r="9" spans="1:15" ht="15.75">
      <c r="A9" s="65">
        <v>2</v>
      </c>
      <c r="B9" s="60" t="s">
        <v>260</v>
      </c>
      <c r="C9" s="1">
        <v>9</v>
      </c>
      <c r="D9" s="15" t="s">
        <v>175</v>
      </c>
      <c r="E9" s="104">
        <v>20</v>
      </c>
      <c r="F9" s="104">
        <v>14</v>
      </c>
      <c r="G9" s="104">
        <v>9</v>
      </c>
      <c r="H9" s="104">
        <v>7.5</v>
      </c>
      <c r="I9" s="104">
        <v>7</v>
      </c>
      <c r="J9" s="104">
        <v>4</v>
      </c>
      <c r="K9" s="104">
        <v>10</v>
      </c>
      <c r="L9" s="105">
        <f t="shared" si="0"/>
        <v>71.5</v>
      </c>
      <c r="M9" s="1">
        <v>2</v>
      </c>
      <c r="N9" s="119" t="s">
        <v>196</v>
      </c>
      <c r="O9" s="47">
        <f aca="true" t="shared" si="1" ref="O9:O48">L9/117*100</f>
        <v>61.111111111111114</v>
      </c>
    </row>
    <row r="10" spans="1:15" ht="15.75">
      <c r="A10" s="65">
        <v>3</v>
      </c>
      <c r="B10" s="68" t="s">
        <v>261</v>
      </c>
      <c r="C10" s="1">
        <v>9</v>
      </c>
      <c r="D10" s="15" t="s">
        <v>173</v>
      </c>
      <c r="E10" s="104">
        <v>16</v>
      </c>
      <c r="F10" s="104">
        <v>16</v>
      </c>
      <c r="G10" s="104">
        <v>9</v>
      </c>
      <c r="H10" s="104">
        <v>7.5</v>
      </c>
      <c r="I10" s="104">
        <v>4</v>
      </c>
      <c r="J10" s="104">
        <v>11</v>
      </c>
      <c r="K10" s="104">
        <v>2</v>
      </c>
      <c r="L10" s="105">
        <f t="shared" si="0"/>
        <v>65.5</v>
      </c>
      <c r="M10" s="1">
        <v>3</v>
      </c>
      <c r="N10" s="119" t="s">
        <v>197</v>
      </c>
      <c r="O10" s="47">
        <f t="shared" si="1"/>
        <v>55.98290598290598</v>
      </c>
    </row>
    <row r="11" spans="1:15" ht="15.75">
      <c r="A11" s="65">
        <v>4</v>
      </c>
      <c r="B11" s="67" t="s">
        <v>262</v>
      </c>
      <c r="C11" s="1">
        <v>9</v>
      </c>
      <c r="D11" s="15" t="s">
        <v>168</v>
      </c>
      <c r="E11" s="104">
        <v>19</v>
      </c>
      <c r="F11" s="104">
        <v>14</v>
      </c>
      <c r="G11" s="104">
        <v>8</v>
      </c>
      <c r="H11" s="104">
        <v>6.5</v>
      </c>
      <c r="I11" s="104">
        <v>4</v>
      </c>
      <c r="J11" s="104">
        <v>3</v>
      </c>
      <c r="K11" s="104">
        <v>4</v>
      </c>
      <c r="L11" s="105">
        <f t="shared" si="0"/>
        <v>58.5</v>
      </c>
      <c r="M11" s="1">
        <v>4</v>
      </c>
      <c r="N11" s="15"/>
      <c r="O11" s="47">
        <f t="shared" si="1"/>
        <v>50</v>
      </c>
    </row>
    <row r="12" spans="1:15" ht="15.75">
      <c r="A12" s="65">
        <v>5</v>
      </c>
      <c r="B12" s="68" t="s">
        <v>263</v>
      </c>
      <c r="C12" s="1">
        <v>9</v>
      </c>
      <c r="D12" s="15" t="s">
        <v>167</v>
      </c>
      <c r="E12" s="104">
        <v>19</v>
      </c>
      <c r="F12" s="104">
        <v>8</v>
      </c>
      <c r="G12" s="104">
        <v>5</v>
      </c>
      <c r="H12" s="104">
        <v>7.5</v>
      </c>
      <c r="I12" s="104">
        <v>4.5</v>
      </c>
      <c r="J12" s="104">
        <v>2</v>
      </c>
      <c r="K12" s="104">
        <v>12</v>
      </c>
      <c r="L12" s="105">
        <f t="shared" si="0"/>
        <v>58</v>
      </c>
      <c r="M12" s="83">
        <v>5</v>
      </c>
      <c r="N12" s="83"/>
      <c r="O12" s="47">
        <f t="shared" si="1"/>
        <v>49.572649572649574</v>
      </c>
    </row>
    <row r="13" spans="1:15" ht="15.75">
      <c r="A13" s="65">
        <v>6</v>
      </c>
      <c r="B13" s="66" t="s">
        <v>264</v>
      </c>
      <c r="C13" s="1">
        <v>9</v>
      </c>
      <c r="D13" s="15" t="s">
        <v>153</v>
      </c>
      <c r="E13" s="104">
        <v>22</v>
      </c>
      <c r="F13" s="104">
        <v>8</v>
      </c>
      <c r="G13" s="104">
        <v>9</v>
      </c>
      <c r="H13" s="104">
        <v>4.5</v>
      </c>
      <c r="I13" s="104">
        <v>6.5</v>
      </c>
      <c r="J13" s="104">
        <v>0</v>
      </c>
      <c r="K13" s="104">
        <v>6</v>
      </c>
      <c r="L13" s="105">
        <f t="shared" si="0"/>
        <v>56</v>
      </c>
      <c r="M13" s="1">
        <v>6</v>
      </c>
      <c r="N13" s="15"/>
      <c r="O13" s="47">
        <f t="shared" si="1"/>
        <v>47.863247863247864</v>
      </c>
    </row>
    <row r="14" spans="1:15" ht="31.5">
      <c r="A14" s="65">
        <v>7</v>
      </c>
      <c r="B14" s="67" t="s">
        <v>265</v>
      </c>
      <c r="C14" s="1">
        <v>9</v>
      </c>
      <c r="D14" s="15" t="s">
        <v>194</v>
      </c>
      <c r="E14" s="104">
        <v>17</v>
      </c>
      <c r="F14" s="104">
        <v>12</v>
      </c>
      <c r="G14" s="104">
        <v>9</v>
      </c>
      <c r="H14" s="104">
        <v>6.5</v>
      </c>
      <c r="I14" s="104">
        <v>2</v>
      </c>
      <c r="J14" s="104">
        <v>5</v>
      </c>
      <c r="K14" s="104">
        <v>4</v>
      </c>
      <c r="L14" s="105">
        <f t="shared" si="0"/>
        <v>55.5</v>
      </c>
      <c r="M14" s="1">
        <v>7</v>
      </c>
      <c r="N14" s="15"/>
      <c r="O14" s="47">
        <f t="shared" si="1"/>
        <v>47.43589743589743</v>
      </c>
    </row>
    <row r="15" spans="1:15" ht="31.5">
      <c r="A15" s="65">
        <v>8</v>
      </c>
      <c r="B15" s="67" t="s">
        <v>266</v>
      </c>
      <c r="C15" s="1">
        <v>9</v>
      </c>
      <c r="D15" s="15" t="s">
        <v>184</v>
      </c>
      <c r="E15" s="104">
        <v>20</v>
      </c>
      <c r="F15" s="104">
        <v>10</v>
      </c>
      <c r="G15" s="104">
        <v>10</v>
      </c>
      <c r="H15" s="104">
        <v>7.5</v>
      </c>
      <c r="I15" s="104">
        <v>5.5</v>
      </c>
      <c r="J15" s="104">
        <v>2</v>
      </c>
      <c r="K15" s="104">
        <v>0</v>
      </c>
      <c r="L15" s="105">
        <f t="shared" si="0"/>
        <v>55</v>
      </c>
      <c r="M15" s="1">
        <v>8</v>
      </c>
      <c r="N15" s="15"/>
      <c r="O15" s="47">
        <f t="shared" si="1"/>
        <v>47.008547008547005</v>
      </c>
    </row>
    <row r="16" spans="1:15" ht="15.75">
      <c r="A16" s="65">
        <v>9</v>
      </c>
      <c r="B16" s="66" t="s">
        <v>267</v>
      </c>
      <c r="C16" s="1">
        <v>9</v>
      </c>
      <c r="D16" s="87" t="s">
        <v>183</v>
      </c>
      <c r="E16" s="104">
        <v>23</v>
      </c>
      <c r="F16" s="104">
        <v>10</v>
      </c>
      <c r="G16" s="104">
        <v>7</v>
      </c>
      <c r="H16" s="104">
        <v>6.5</v>
      </c>
      <c r="I16" s="104">
        <v>4.5</v>
      </c>
      <c r="J16" s="104">
        <v>4</v>
      </c>
      <c r="K16" s="104">
        <v>0</v>
      </c>
      <c r="L16" s="105">
        <f t="shared" si="0"/>
        <v>55</v>
      </c>
      <c r="M16" s="1">
        <v>8</v>
      </c>
      <c r="N16" s="15"/>
      <c r="O16" s="47">
        <f t="shared" si="1"/>
        <v>47.008547008547005</v>
      </c>
    </row>
    <row r="17" spans="1:15" ht="15.75">
      <c r="A17" s="65">
        <v>10</v>
      </c>
      <c r="B17" s="60" t="s">
        <v>268</v>
      </c>
      <c r="C17" s="1">
        <v>9</v>
      </c>
      <c r="D17" s="87" t="s">
        <v>177</v>
      </c>
      <c r="E17" s="104">
        <v>18</v>
      </c>
      <c r="F17" s="104">
        <v>12</v>
      </c>
      <c r="G17" s="104">
        <v>11</v>
      </c>
      <c r="H17" s="104">
        <v>7</v>
      </c>
      <c r="I17" s="104">
        <v>1.5</v>
      </c>
      <c r="J17" s="104">
        <v>1</v>
      </c>
      <c r="K17" s="104">
        <v>2</v>
      </c>
      <c r="L17" s="105">
        <f t="shared" si="0"/>
        <v>52.5</v>
      </c>
      <c r="M17" s="1">
        <v>9</v>
      </c>
      <c r="N17" s="15"/>
      <c r="O17" s="47">
        <f t="shared" si="1"/>
        <v>44.871794871794876</v>
      </c>
    </row>
    <row r="18" spans="1:15" ht="31.5">
      <c r="A18" s="65">
        <v>11</v>
      </c>
      <c r="B18" s="60" t="s">
        <v>269</v>
      </c>
      <c r="C18" s="1">
        <v>9</v>
      </c>
      <c r="D18" s="15" t="s">
        <v>166</v>
      </c>
      <c r="E18" s="104">
        <v>13</v>
      </c>
      <c r="F18" s="104">
        <v>10</v>
      </c>
      <c r="G18" s="104">
        <v>9</v>
      </c>
      <c r="H18" s="104">
        <v>4</v>
      </c>
      <c r="I18" s="104">
        <v>6</v>
      </c>
      <c r="J18" s="104">
        <v>6</v>
      </c>
      <c r="K18" s="104">
        <v>4</v>
      </c>
      <c r="L18" s="105">
        <f t="shared" si="0"/>
        <v>52</v>
      </c>
      <c r="M18" s="83">
        <v>10</v>
      </c>
      <c r="N18" s="83"/>
      <c r="O18" s="47">
        <f t="shared" si="1"/>
        <v>44.44444444444444</v>
      </c>
    </row>
    <row r="19" spans="1:15" ht="31.5">
      <c r="A19" s="65">
        <v>12</v>
      </c>
      <c r="B19" s="60" t="s">
        <v>270</v>
      </c>
      <c r="C19" s="1">
        <v>9</v>
      </c>
      <c r="D19" s="15" t="s">
        <v>171</v>
      </c>
      <c r="E19" s="104">
        <v>24</v>
      </c>
      <c r="F19" s="104">
        <v>6</v>
      </c>
      <c r="G19" s="104">
        <v>8</v>
      </c>
      <c r="H19" s="104">
        <v>5.5</v>
      </c>
      <c r="I19" s="104">
        <v>2.5</v>
      </c>
      <c r="J19" s="104">
        <v>5</v>
      </c>
      <c r="K19" s="104">
        <v>0</v>
      </c>
      <c r="L19" s="105">
        <f t="shared" si="0"/>
        <v>51</v>
      </c>
      <c r="M19" s="1">
        <v>11</v>
      </c>
      <c r="N19" s="15"/>
      <c r="O19" s="47">
        <f t="shared" si="1"/>
        <v>43.58974358974359</v>
      </c>
    </row>
    <row r="20" spans="1:15" ht="31.5">
      <c r="A20" s="65">
        <v>13</v>
      </c>
      <c r="B20" s="60" t="s">
        <v>271</v>
      </c>
      <c r="C20" s="1">
        <v>9</v>
      </c>
      <c r="D20" s="15" t="s">
        <v>174</v>
      </c>
      <c r="E20" s="104">
        <v>19</v>
      </c>
      <c r="F20" s="104">
        <v>8</v>
      </c>
      <c r="G20" s="104">
        <v>9</v>
      </c>
      <c r="H20" s="104">
        <v>5.5</v>
      </c>
      <c r="I20" s="104">
        <v>2</v>
      </c>
      <c r="J20" s="104">
        <v>1</v>
      </c>
      <c r="K20" s="104">
        <v>6</v>
      </c>
      <c r="L20" s="105">
        <f t="shared" si="0"/>
        <v>50.5</v>
      </c>
      <c r="M20" s="1">
        <v>12</v>
      </c>
      <c r="N20" s="15"/>
      <c r="O20" s="47">
        <f t="shared" si="1"/>
        <v>43.162393162393165</v>
      </c>
    </row>
    <row r="21" spans="1:15" ht="15.75">
      <c r="A21" s="65">
        <v>14</v>
      </c>
      <c r="B21" s="60" t="s">
        <v>272</v>
      </c>
      <c r="C21" s="1">
        <v>9</v>
      </c>
      <c r="D21" s="15" t="s">
        <v>176</v>
      </c>
      <c r="E21" s="104">
        <v>16</v>
      </c>
      <c r="F21" s="104">
        <v>10</v>
      </c>
      <c r="G21" s="104">
        <v>8</v>
      </c>
      <c r="H21" s="104">
        <v>5.5</v>
      </c>
      <c r="I21" s="104">
        <v>4</v>
      </c>
      <c r="J21" s="104">
        <v>5</v>
      </c>
      <c r="K21" s="104">
        <v>2</v>
      </c>
      <c r="L21" s="105">
        <f t="shared" si="0"/>
        <v>50.5</v>
      </c>
      <c r="M21" s="1">
        <v>12</v>
      </c>
      <c r="N21" s="15"/>
      <c r="O21" s="47">
        <f t="shared" si="1"/>
        <v>43.162393162393165</v>
      </c>
    </row>
    <row r="22" spans="1:15" ht="15.75">
      <c r="A22" s="65">
        <v>15</v>
      </c>
      <c r="B22" s="60" t="s">
        <v>273</v>
      </c>
      <c r="C22" s="1">
        <v>9</v>
      </c>
      <c r="D22" s="112" t="s">
        <v>191</v>
      </c>
      <c r="E22" s="104">
        <v>12</v>
      </c>
      <c r="F22" s="104">
        <v>12</v>
      </c>
      <c r="G22" s="104">
        <v>9</v>
      </c>
      <c r="H22" s="104">
        <v>6.5</v>
      </c>
      <c r="I22" s="104">
        <v>2.5</v>
      </c>
      <c r="J22" s="104">
        <v>4</v>
      </c>
      <c r="K22" s="104">
        <v>4</v>
      </c>
      <c r="L22" s="105">
        <f t="shared" si="0"/>
        <v>50</v>
      </c>
      <c r="M22" s="1">
        <v>13</v>
      </c>
      <c r="N22" s="15"/>
      <c r="O22" s="47">
        <f t="shared" si="1"/>
        <v>42.73504273504273</v>
      </c>
    </row>
    <row r="23" spans="1:15" ht="15.75">
      <c r="A23" s="65">
        <v>16</v>
      </c>
      <c r="B23" s="67" t="s">
        <v>274</v>
      </c>
      <c r="C23" s="1">
        <v>9</v>
      </c>
      <c r="D23" s="87" t="s">
        <v>181</v>
      </c>
      <c r="E23" s="104">
        <v>16</v>
      </c>
      <c r="F23" s="104">
        <v>8</v>
      </c>
      <c r="G23" s="104">
        <v>16</v>
      </c>
      <c r="H23" s="104">
        <v>2.5</v>
      </c>
      <c r="I23" s="104">
        <v>4</v>
      </c>
      <c r="J23" s="104">
        <v>1</v>
      </c>
      <c r="K23" s="104">
        <v>2</v>
      </c>
      <c r="L23" s="105">
        <f t="shared" si="0"/>
        <v>49.5</v>
      </c>
      <c r="M23" s="1">
        <v>14</v>
      </c>
      <c r="N23" s="15"/>
      <c r="O23" s="47">
        <f t="shared" si="1"/>
        <v>42.30769230769231</v>
      </c>
    </row>
    <row r="24" spans="1:15" ht="31.5">
      <c r="A24" s="65">
        <v>17</v>
      </c>
      <c r="B24" s="54" t="s">
        <v>275</v>
      </c>
      <c r="C24" s="1">
        <v>9</v>
      </c>
      <c r="D24" s="87" t="s">
        <v>178</v>
      </c>
      <c r="E24" s="104">
        <v>16</v>
      </c>
      <c r="F24" s="104">
        <v>8</v>
      </c>
      <c r="G24" s="104">
        <v>5</v>
      </c>
      <c r="H24" s="104">
        <v>5.5</v>
      </c>
      <c r="I24" s="104">
        <v>4</v>
      </c>
      <c r="J24" s="104">
        <v>7</v>
      </c>
      <c r="K24" s="104">
        <v>4</v>
      </c>
      <c r="L24" s="105">
        <f t="shared" si="0"/>
        <v>49.5</v>
      </c>
      <c r="M24" s="83">
        <v>14</v>
      </c>
      <c r="N24" s="83"/>
      <c r="O24" s="47">
        <f t="shared" si="1"/>
        <v>42.30769230769231</v>
      </c>
    </row>
    <row r="25" spans="1:15" ht="15.75">
      <c r="A25" s="65">
        <v>18</v>
      </c>
      <c r="B25" s="67" t="s">
        <v>276</v>
      </c>
      <c r="C25" s="1">
        <v>9</v>
      </c>
      <c r="D25" s="87" t="s">
        <v>185</v>
      </c>
      <c r="E25" s="104">
        <v>16</v>
      </c>
      <c r="F25" s="104">
        <v>10</v>
      </c>
      <c r="G25" s="104">
        <v>7</v>
      </c>
      <c r="H25" s="104">
        <v>7</v>
      </c>
      <c r="I25" s="104">
        <v>5</v>
      </c>
      <c r="J25" s="104">
        <v>0</v>
      </c>
      <c r="K25" s="104">
        <v>2</v>
      </c>
      <c r="L25" s="105">
        <f t="shared" si="0"/>
        <v>47</v>
      </c>
      <c r="M25" s="1">
        <v>15</v>
      </c>
      <c r="N25" s="15"/>
      <c r="O25" s="47">
        <f t="shared" si="1"/>
        <v>40.17094017094017</v>
      </c>
    </row>
    <row r="26" spans="1:15" ht="15.75">
      <c r="A26" s="65">
        <v>19</v>
      </c>
      <c r="B26" s="57" t="s">
        <v>277</v>
      </c>
      <c r="C26" s="1">
        <v>9</v>
      </c>
      <c r="D26" s="15" t="s">
        <v>159</v>
      </c>
      <c r="E26" s="104">
        <v>14</v>
      </c>
      <c r="F26" s="104">
        <v>6</v>
      </c>
      <c r="G26" s="104">
        <v>8</v>
      </c>
      <c r="H26" s="104">
        <v>7</v>
      </c>
      <c r="I26" s="104">
        <v>4.5</v>
      </c>
      <c r="J26" s="104">
        <v>1</v>
      </c>
      <c r="K26" s="104">
        <v>6</v>
      </c>
      <c r="L26" s="105">
        <f t="shared" si="0"/>
        <v>46.5</v>
      </c>
      <c r="M26" s="46">
        <v>16</v>
      </c>
      <c r="N26" s="46"/>
      <c r="O26" s="47">
        <f t="shared" si="1"/>
        <v>39.743589743589745</v>
      </c>
    </row>
    <row r="27" spans="1:15" ht="15.75">
      <c r="A27" s="65">
        <v>20</v>
      </c>
      <c r="B27" s="60" t="s">
        <v>278</v>
      </c>
      <c r="C27" s="1">
        <v>9</v>
      </c>
      <c r="D27" s="87" t="s">
        <v>187</v>
      </c>
      <c r="E27" s="104">
        <v>16</v>
      </c>
      <c r="F27" s="104">
        <v>12</v>
      </c>
      <c r="G27" s="104">
        <v>3</v>
      </c>
      <c r="H27" s="104">
        <v>6</v>
      </c>
      <c r="I27" s="104">
        <v>4.5</v>
      </c>
      <c r="J27" s="104">
        <v>2</v>
      </c>
      <c r="K27" s="104">
        <v>2</v>
      </c>
      <c r="L27" s="105">
        <f t="shared" si="0"/>
        <v>45.5</v>
      </c>
      <c r="M27" s="46">
        <v>17</v>
      </c>
      <c r="N27" s="46"/>
      <c r="O27" s="47">
        <f t="shared" si="1"/>
        <v>38.88888888888889</v>
      </c>
    </row>
    <row r="28" spans="1:15" ht="31.5">
      <c r="A28" s="65">
        <v>21</v>
      </c>
      <c r="B28" s="66" t="s">
        <v>279</v>
      </c>
      <c r="C28" s="1">
        <v>9</v>
      </c>
      <c r="D28" s="87" t="s">
        <v>182</v>
      </c>
      <c r="E28" s="104">
        <v>15</v>
      </c>
      <c r="F28" s="104">
        <v>12</v>
      </c>
      <c r="G28" s="104">
        <v>8</v>
      </c>
      <c r="H28" s="104">
        <v>7.5</v>
      </c>
      <c r="I28" s="104">
        <v>1.5</v>
      </c>
      <c r="J28" s="104">
        <v>1</v>
      </c>
      <c r="K28" s="104">
        <v>0</v>
      </c>
      <c r="L28" s="105">
        <f t="shared" si="0"/>
        <v>45</v>
      </c>
      <c r="M28" s="44">
        <v>18</v>
      </c>
      <c r="N28" s="91"/>
      <c r="O28" s="47">
        <f t="shared" si="1"/>
        <v>38.46153846153847</v>
      </c>
    </row>
    <row r="29" spans="1:15" ht="15.75">
      <c r="A29" s="65">
        <v>22</v>
      </c>
      <c r="B29" s="67" t="s">
        <v>280</v>
      </c>
      <c r="C29" s="1">
        <v>9</v>
      </c>
      <c r="D29" s="15" t="s">
        <v>172</v>
      </c>
      <c r="E29" s="104">
        <v>13</v>
      </c>
      <c r="F29" s="104">
        <v>14</v>
      </c>
      <c r="G29" s="104">
        <v>10</v>
      </c>
      <c r="H29" s="104">
        <v>5.5</v>
      </c>
      <c r="I29" s="104">
        <v>2</v>
      </c>
      <c r="J29" s="104">
        <v>0</v>
      </c>
      <c r="K29" s="104">
        <v>0</v>
      </c>
      <c r="L29" s="105">
        <f t="shared" si="0"/>
        <v>44.5</v>
      </c>
      <c r="M29" s="44">
        <v>19</v>
      </c>
      <c r="N29" s="91"/>
      <c r="O29" s="47">
        <f t="shared" si="1"/>
        <v>38.034188034188034</v>
      </c>
    </row>
    <row r="30" spans="1:15" ht="15.75">
      <c r="A30" s="65">
        <v>23</v>
      </c>
      <c r="B30" s="57" t="s">
        <v>281</v>
      </c>
      <c r="C30" s="1">
        <v>9</v>
      </c>
      <c r="D30" s="15" t="s">
        <v>157</v>
      </c>
      <c r="E30" s="104">
        <v>17</v>
      </c>
      <c r="F30" s="104">
        <v>8</v>
      </c>
      <c r="G30" s="104">
        <v>8</v>
      </c>
      <c r="H30" s="104">
        <v>6.5</v>
      </c>
      <c r="I30" s="104">
        <v>3</v>
      </c>
      <c r="J30" s="104">
        <v>2</v>
      </c>
      <c r="K30" s="104">
        <v>0</v>
      </c>
      <c r="L30" s="105">
        <f t="shared" si="0"/>
        <v>44.5</v>
      </c>
      <c r="M30" s="44">
        <v>19</v>
      </c>
      <c r="N30" s="91"/>
      <c r="O30" s="47">
        <f t="shared" si="1"/>
        <v>38.034188034188034</v>
      </c>
    </row>
    <row r="31" spans="1:15" ht="15.75">
      <c r="A31" s="65">
        <v>24</v>
      </c>
      <c r="B31" s="57" t="s">
        <v>282</v>
      </c>
      <c r="C31" s="1">
        <v>9</v>
      </c>
      <c r="D31" s="15" t="s">
        <v>154</v>
      </c>
      <c r="E31" s="104">
        <v>15</v>
      </c>
      <c r="F31" s="104">
        <v>10</v>
      </c>
      <c r="G31" s="104">
        <v>6</v>
      </c>
      <c r="H31" s="104">
        <v>4</v>
      </c>
      <c r="I31" s="104">
        <v>1</v>
      </c>
      <c r="J31" s="104">
        <v>0</v>
      </c>
      <c r="K31" s="104">
        <v>8</v>
      </c>
      <c r="L31" s="105">
        <f t="shared" si="0"/>
        <v>44</v>
      </c>
      <c r="M31" s="46">
        <v>20</v>
      </c>
      <c r="N31" s="46"/>
      <c r="O31" s="47">
        <f t="shared" si="1"/>
        <v>37.60683760683761</v>
      </c>
    </row>
    <row r="32" spans="1:15" ht="15.75">
      <c r="A32" s="65">
        <v>25</v>
      </c>
      <c r="B32" s="57" t="s">
        <v>283</v>
      </c>
      <c r="C32" s="1">
        <v>9</v>
      </c>
      <c r="D32" s="15" t="s">
        <v>155</v>
      </c>
      <c r="E32" s="104">
        <v>21</v>
      </c>
      <c r="F32" s="104">
        <v>4</v>
      </c>
      <c r="G32" s="104">
        <v>7</v>
      </c>
      <c r="H32" s="104">
        <v>6.5</v>
      </c>
      <c r="I32" s="104">
        <v>2</v>
      </c>
      <c r="J32" s="104">
        <v>2</v>
      </c>
      <c r="K32" s="104">
        <v>0</v>
      </c>
      <c r="L32" s="105">
        <f t="shared" si="0"/>
        <v>42.5</v>
      </c>
      <c r="M32" s="46">
        <v>21</v>
      </c>
      <c r="N32" s="46"/>
      <c r="O32" s="47">
        <f t="shared" si="1"/>
        <v>36.324786324786324</v>
      </c>
    </row>
    <row r="33" spans="1:15" ht="31.5">
      <c r="A33" s="65">
        <v>26</v>
      </c>
      <c r="B33" s="60" t="s">
        <v>284</v>
      </c>
      <c r="C33" s="1">
        <v>9</v>
      </c>
      <c r="D33" s="15" t="s">
        <v>170</v>
      </c>
      <c r="E33" s="104">
        <v>10</v>
      </c>
      <c r="F33" s="104">
        <v>12</v>
      </c>
      <c r="G33" s="104">
        <v>7</v>
      </c>
      <c r="H33" s="104">
        <v>5</v>
      </c>
      <c r="I33" s="104">
        <v>1.5</v>
      </c>
      <c r="J33" s="104">
        <v>3</v>
      </c>
      <c r="K33" s="104">
        <v>4</v>
      </c>
      <c r="L33" s="105">
        <f t="shared" si="0"/>
        <v>42.5</v>
      </c>
      <c r="M33" s="46">
        <v>21</v>
      </c>
      <c r="N33" s="46"/>
      <c r="O33" s="47">
        <f t="shared" si="1"/>
        <v>36.324786324786324</v>
      </c>
    </row>
    <row r="34" spans="1:15" ht="31.5">
      <c r="A34" s="65">
        <v>27</v>
      </c>
      <c r="B34" s="55" t="s">
        <v>285</v>
      </c>
      <c r="C34" s="1">
        <v>9</v>
      </c>
      <c r="D34" s="15" t="s">
        <v>169</v>
      </c>
      <c r="E34" s="104">
        <v>10</v>
      </c>
      <c r="F34" s="104">
        <v>6</v>
      </c>
      <c r="G34" s="104">
        <v>12</v>
      </c>
      <c r="H34" s="104">
        <v>4.5</v>
      </c>
      <c r="I34" s="104">
        <v>2</v>
      </c>
      <c r="J34" s="104">
        <v>3</v>
      </c>
      <c r="K34" s="104">
        <v>4</v>
      </c>
      <c r="L34" s="105">
        <f t="shared" si="0"/>
        <v>41.5</v>
      </c>
      <c r="M34" s="46">
        <v>22</v>
      </c>
      <c r="N34" s="46"/>
      <c r="O34" s="47">
        <f t="shared" si="1"/>
        <v>35.47008547008547</v>
      </c>
    </row>
    <row r="35" spans="1:15" ht="15.75">
      <c r="A35" s="65">
        <v>28</v>
      </c>
      <c r="B35" s="57" t="s">
        <v>286</v>
      </c>
      <c r="C35" s="1">
        <v>9</v>
      </c>
      <c r="D35" s="15" t="s">
        <v>156</v>
      </c>
      <c r="E35" s="104">
        <v>12</v>
      </c>
      <c r="F35" s="104">
        <v>6</v>
      </c>
      <c r="G35" s="104">
        <v>6</v>
      </c>
      <c r="H35" s="104">
        <v>5</v>
      </c>
      <c r="I35" s="104">
        <v>2</v>
      </c>
      <c r="J35" s="104">
        <v>4</v>
      </c>
      <c r="K35" s="104">
        <v>6</v>
      </c>
      <c r="L35" s="105">
        <f t="shared" si="0"/>
        <v>41</v>
      </c>
      <c r="M35" s="46">
        <v>23</v>
      </c>
      <c r="N35" s="46"/>
      <c r="O35" s="47">
        <f t="shared" si="1"/>
        <v>35.04273504273504</v>
      </c>
    </row>
    <row r="36" spans="1:15" ht="15.75">
      <c r="A36" s="65">
        <v>29</v>
      </c>
      <c r="B36" s="56" t="s">
        <v>287</v>
      </c>
      <c r="C36" s="1">
        <v>9</v>
      </c>
      <c r="D36" s="15" t="s">
        <v>160</v>
      </c>
      <c r="E36" s="104">
        <v>14</v>
      </c>
      <c r="F36" s="104">
        <v>12</v>
      </c>
      <c r="G36" s="104">
        <v>5</v>
      </c>
      <c r="H36" s="104">
        <v>4.5</v>
      </c>
      <c r="I36" s="104">
        <v>3</v>
      </c>
      <c r="J36" s="104">
        <v>0</v>
      </c>
      <c r="K36" s="104">
        <v>2</v>
      </c>
      <c r="L36" s="105">
        <f t="shared" si="0"/>
        <v>40.5</v>
      </c>
      <c r="M36" s="46">
        <v>24</v>
      </c>
      <c r="N36" s="46"/>
      <c r="O36" s="47">
        <f t="shared" si="1"/>
        <v>34.61538461538461</v>
      </c>
    </row>
    <row r="37" spans="1:15" ht="15.75">
      <c r="A37" s="65">
        <v>30</v>
      </c>
      <c r="B37" s="66" t="s">
        <v>288</v>
      </c>
      <c r="C37" s="1">
        <v>9</v>
      </c>
      <c r="D37" s="15" t="s">
        <v>152</v>
      </c>
      <c r="E37" s="104">
        <v>12</v>
      </c>
      <c r="F37" s="104">
        <v>8</v>
      </c>
      <c r="G37" s="104">
        <v>9</v>
      </c>
      <c r="H37" s="104">
        <v>3.5</v>
      </c>
      <c r="I37" s="104">
        <v>3</v>
      </c>
      <c r="J37" s="104">
        <v>2</v>
      </c>
      <c r="K37" s="104">
        <v>2</v>
      </c>
      <c r="L37" s="105">
        <f t="shared" si="0"/>
        <v>39.5</v>
      </c>
      <c r="M37" s="46">
        <v>25</v>
      </c>
      <c r="N37" s="46"/>
      <c r="O37" s="47">
        <f t="shared" si="1"/>
        <v>33.76068376068376</v>
      </c>
    </row>
    <row r="38" spans="1:15" ht="31.5">
      <c r="A38" s="65">
        <v>31</v>
      </c>
      <c r="B38" s="67" t="s">
        <v>289</v>
      </c>
      <c r="C38" s="1">
        <v>9</v>
      </c>
      <c r="D38" s="87" t="s">
        <v>186</v>
      </c>
      <c r="E38" s="104">
        <v>14</v>
      </c>
      <c r="F38" s="104">
        <v>4</v>
      </c>
      <c r="G38" s="104">
        <v>10</v>
      </c>
      <c r="H38" s="104">
        <v>4</v>
      </c>
      <c r="I38" s="104">
        <v>7</v>
      </c>
      <c r="J38" s="104">
        <v>0</v>
      </c>
      <c r="K38" s="104">
        <v>0</v>
      </c>
      <c r="L38" s="105">
        <f t="shared" si="0"/>
        <v>39</v>
      </c>
      <c r="M38" s="46">
        <v>26</v>
      </c>
      <c r="N38" s="46"/>
      <c r="O38" s="47">
        <f t="shared" si="1"/>
        <v>33.33333333333333</v>
      </c>
    </row>
    <row r="39" spans="1:15" ht="15.75">
      <c r="A39" s="65">
        <v>32</v>
      </c>
      <c r="B39" s="56" t="s">
        <v>290</v>
      </c>
      <c r="C39" s="1">
        <v>9</v>
      </c>
      <c r="D39" s="15" t="s">
        <v>163</v>
      </c>
      <c r="E39" s="104">
        <v>14</v>
      </c>
      <c r="F39" s="104">
        <v>10</v>
      </c>
      <c r="G39" s="104">
        <v>5</v>
      </c>
      <c r="H39" s="104">
        <v>3.5</v>
      </c>
      <c r="I39" s="104">
        <v>1</v>
      </c>
      <c r="J39" s="104">
        <v>1</v>
      </c>
      <c r="K39" s="104">
        <v>4</v>
      </c>
      <c r="L39" s="105">
        <f t="shared" si="0"/>
        <v>38.5</v>
      </c>
      <c r="M39" s="46">
        <v>27</v>
      </c>
      <c r="N39" s="46"/>
      <c r="O39" s="47">
        <f t="shared" si="1"/>
        <v>32.9059829059829</v>
      </c>
    </row>
    <row r="40" spans="1:15" ht="15.75">
      <c r="A40" s="65">
        <v>33</v>
      </c>
      <c r="B40" s="59" t="s">
        <v>291</v>
      </c>
      <c r="C40" s="1">
        <v>9</v>
      </c>
      <c r="D40" s="87" t="s">
        <v>180</v>
      </c>
      <c r="E40" s="104">
        <v>14</v>
      </c>
      <c r="F40" s="104">
        <v>4</v>
      </c>
      <c r="G40" s="104">
        <v>10</v>
      </c>
      <c r="H40" s="104">
        <v>4.5</v>
      </c>
      <c r="I40" s="104">
        <v>0.5</v>
      </c>
      <c r="J40" s="104">
        <v>3</v>
      </c>
      <c r="K40" s="104">
        <v>2</v>
      </c>
      <c r="L40" s="105">
        <f t="shared" si="0"/>
        <v>38</v>
      </c>
      <c r="M40" s="46">
        <v>28</v>
      </c>
      <c r="N40" s="46"/>
      <c r="O40" s="47">
        <f t="shared" si="1"/>
        <v>32.47863247863248</v>
      </c>
    </row>
    <row r="41" spans="1:15" ht="31.5">
      <c r="A41" s="65">
        <v>34</v>
      </c>
      <c r="B41" s="60" t="s">
        <v>292</v>
      </c>
      <c r="C41" s="1">
        <v>9</v>
      </c>
      <c r="D41" s="112" t="s">
        <v>193</v>
      </c>
      <c r="E41" s="104">
        <v>18</v>
      </c>
      <c r="F41" s="104">
        <v>4</v>
      </c>
      <c r="G41" s="104">
        <v>4</v>
      </c>
      <c r="H41" s="104">
        <v>5.5</v>
      </c>
      <c r="I41" s="104">
        <v>1</v>
      </c>
      <c r="J41" s="104">
        <v>1</v>
      </c>
      <c r="K41" s="104">
        <v>2</v>
      </c>
      <c r="L41" s="105">
        <f t="shared" si="0"/>
        <v>35.5</v>
      </c>
      <c r="M41" s="46">
        <v>29</v>
      </c>
      <c r="N41" s="46"/>
      <c r="O41" s="47">
        <f t="shared" si="1"/>
        <v>30.34188034188034</v>
      </c>
    </row>
    <row r="42" spans="1:15" ht="15.75">
      <c r="A42" s="65">
        <v>35</v>
      </c>
      <c r="B42" s="67" t="s">
        <v>293</v>
      </c>
      <c r="C42" s="1">
        <v>9</v>
      </c>
      <c r="D42" s="15" t="s">
        <v>164</v>
      </c>
      <c r="E42" s="104">
        <v>16</v>
      </c>
      <c r="F42" s="104">
        <v>6</v>
      </c>
      <c r="G42" s="104">
        <v>5</v>
      </c>
      <c r="H42" s="104">
        <v>3.5</v>
      </c>
      <c r="I42" s="104">
        <v>2</v>
      </c>
      <c r="J42" s="104">
        <v>3</v>
      </c>
      <c r="K42" s="104">
        <v>0</v>
      </c>
      <c r="L42" s="105">
        <f t="shared" si="0"/>
        <v>35.5</v>
      </c>
      <c r="M42" s="46">
        <v>29</v>
      </c>
      <c r="N42" s="46"/>
      <c r="O42" s="47">
        <f t="shared" si="1"/>
        <v>30.34188034188034</v>
      </c>
    </row>
    <row r="43" spans="1:15" ht="15.75">
      <c r="A43" s="65">
        <v>36</v>
      </c>
      <c r="B43" s="60" t="s">
        <v>294</v>
      </c>
      <c r="C43" s="1">
        <v>9</v>
      </c>
      <c r="D43" s="87" t="s">
        <v>179</v>
      </c>
      <c r="E43" s="104">
        <v>13</v>
      </c>
      <c r="F43" s="104">
        <v>8</v>
      </c>
      <c r="G43" s="104">
        <v>8</v>
      </c>
      <c r="H43" s="104">
        <v>2.5</v>
      </c>
      <c r="I43" s="104">
        <v>1.5</v>
      </c>
      <c r="J43" s="104">
        <v>1</v>
      </c>
      <c r="K43" s="104">
        <v>0</v>
      </c>
      <c r="L43" s="105">
        <f t="shared" si="0"/>
        <v>34</v>
      </c>
      <c r="M43" s="46">
        <v>30</v>
      </c>
      <c r="N43" s="46"/>
      <c r="O43" s="47">
        <f t="shared" si="1"/>
        <v>29.059829059829063</v>
      </c>
    </row>
    <row r="44" spans="1:15" ht="15.75">
      <c r="A44" s="65">
        <v>37</v>
      </c>
      <c r="B44" s="57" t="s">
        <v>295</v>
      </c>
      <c r="C44" s="1">
        <v>9</v>
      </c>
      <c r="D44" s="15" t="s">
        <v>158</v>
      </c>
      <c r="E44" s="104">
        <v>13</v>
      </c>
      <c r="F44" s="104">
        <v>10</v>
      </c>
      <c r="G44" s="104">
        <v>3</v>
      </c>
      <c r="H44" s="104">
        <v>4.5</v>
      </c>
      <c r="I44" s="104">
        <v>1.5</v>
      </c>
      <c r="J44" s="104">
        <v>2</v>
      </c>
      <c r="K44" s="104">
        <v>0</v>
      </c>
      <c r="L44" s="105">
        <f t="shared" si="0"/>
        <v>34</v>
      </c>
      <c r="M44" s="46">
        <v>30</v>
      </c>
      <c r="N44" s="46"/>
      <c r="O44" s="47">
        <f t="shared" si="1"/>
        <v>29.059829059829063</v>
      </c>
    </row>
    <row r="45" spans="1:15" ht="15.75">
      <c r="A45" s="65">
        <v>38</v>
      </c>
      <c r="B45" s="66" t="s">
        <v>296</v>
      </c>
      <c r="C45" s="1">
        <v>9</v>
      </c>
      <c r="D45" s="15" t="s">
        <v>151</v>
      </c>
      <c r="E45" s="104">
        <v>8</v>
      </c>
      <c r="F45" s="104">
        <v>8</v>
      </c>
      <c r="G45" s="104">
        <v>10</v>
      </c>
      <c r="H45" s="104">
        <v>2.5</v>
      </c>
      <c r="I45" s="104">
        <v>3.5</v>
      </c>
      <c r="J45" s="104">
        <v>0</v>
      </c>
      <c r="K45" s="104">
        <v>0</v>
      </c>
      <c r="L45" s="105">
        <f t="shared" si="0"/>
        <v>32</v>
      </c>
      <c r="M45" s="46">
        <v>31</v>
      </c>
      <c r="N45" s="48"/>
      <c r="O45" s="47">
        <f t="shared" si="1"/>
        <v>27.350427350427353</v>
      </c>
    </row>
    <row r="46" spans="1:15" ht="15.75">
      <c r="A46" s="65">
        <v>39</v>
      </c>
      <c r="B46" s="55" t="s">
        <v>297</v>
      </c>
      <c r="C46" s="1">
        <v>9</v>
      </c>
      <c r="D46" s="15" t="s">
        <v>192</v>
      </c>
      <c r="E46" s="104">
        <v>11</v>
      </c>
      <c r="F46" s="104">
        <v>6</v>
      </c>
      <c r="G46" s="104">
        <v>6</v>
      </c>
      <c r="H46" s="104">
        <v>3.5</v>
      </c>
      <c r="I46" s="104">
        <v>2</v>
      </c>
      <c r="J46" s="104">
        <v>3</v>
      </c>
      <c r="K46" s="104">
        <v>0</v>
      </c>
      <c r="L46" s="105">
        <f t="shared" si="0"/>
        <v>31.5</v>
      </c>
      <c r="M46" s="46">
        <v>32</v>
      </c>
      <c r="N46" s="46"/>
      <c r="O46" s="47">
        <f t="shared" si="1"/>
        <v>26.923076923076923</v>
      </c>
    </row>
    <row r="47" spans="1:15" ht="15.75">
      <c r="A47" s="65">
        <v>40</v>
      </c>
      <c r="B47" s="100" t="s">
        <v>298</v>
      </c>
      <c r="C47" s="1">
        <v>9</v>
      </c>
      <c r="D47" s="15" t="s">
        <v>161</v>
      </c>
      <c r="E47" s="104">
        <v>10</v>
      </c>
      <c r="F47" s="104">
        <v>6</v>
      </c>
      <c r="G47" s="104">
        <v>5</v>
      </c>
      <c r="H47" s="104">
        <v>3.5</v>
      </c>
      <c r="I47" s="104">
        <v>3.5</v>
      </c>
      <c r="J47" s="104">
        <v>3</v>
      </c>
      <c r="K47" s="104">
        <v>0</v>
      </c>
      <c r="L47" s="105">
        <f t="shared" si="0"/>
        <v>31</v>
      </c>
      <c r="M47" s="83">
        <v>33</v>
      </c>
      <c r="N47" s="83"/>
      <c r="O47" s="47">
        <f t="shared" si="1"/>
        <v>26.495726495726498</v>
      </c>
    </row>
    <row r="48" spans="1:15" s="79" customFormat="1" ht="15.75">
      <c r="A48" s="44">
        <v>41</v>
      </c>
      <c r="B48" s="56" t="s">
        <v>299</v>
      </c>
      <c r="C48" s="44">
        <v>9</v>
      </c>
      <c r="D48" s="91" t="s">
        <v>162</v>
      </c>
      <c r="E48" s="64">
        <v>11</v>
      </c>
      <c r="F48" s="64">
        <v>8</v>
      </c>
      <c r="G48" s="64">
        <v>4</v>
      </c>
      <c r="H48" s="64">
        <v>3.5</v>
      </c>
      <c r="I48" s="64">
        <v>0</v>
      </c>
      <c r="J48" s="64">
        <v>0</v>
      </c>
      <c r="K48" s="64">
        <v>0</v>
      </c>
      <c r="L48" s="106">
        <f t="shared" si="0"/>
        <v>26.5</v>
      </c>
      <c r="M48" s="46">
        <v>34</v>
      </c>
      <c r="N48" s="46"/>
      <c r="O48" s="47">
        <f t="shared" si="1"/>
        <v>22.64957264957265</v>
      </c>
    </row>
    <row r="49" spans="1:15" s="36" customFormat="1" ht="15.75">
      <c r="A49" s="62"/>
      <c r="B49" s="113"/>
      <c r="C49" s="62"/>
      <c r="D49" s="33"/>
      <c r="E49" s="114"/>
      <c r="F49" s="114"/>
      <c r="G49" s="114"/>
      <c r="H49" s="114"/>
      <c r="I49" s="114"/>
      <c r="J49" s="114"/>
      <c r="K49" s="114"/>
      <c r="L49" s="115"/>
      <c r="M49" s="116"/>
      <c r="N49" s="116"/>
      <c r="O49" s="117"/>
    </row>
    <row r="50" spans="2:15" ht="18.75">
      <c r="B50" s="7" t="s">
        <v>12</v>
      </c>
      <c r="C50" s="7"/>
      <c r="D50" s="23"/>
      <c r="E50" s="3"/>
      <c r="F50" s="3"/>
      <c r="G50" s="3"/>
      <c r="H50" s="3"/>
      <c r="I50" s="3"/>
      <c r="J50" s="3"/>
      <c r="K50" s="9"/>
      <c r="N50" s="37"/>
      <c r="O50" s="38"/>
    </row>
    <row r="51" spans="2:11" ht="18.75">
      <c r="B51" s="7"/>
      <c r="C51" s="8"/>
      <c r="D51" s="30"/>
      <c r="E51" s="3"/>
      <c r="F51" s="3"/>
      <c r="G51" s="3"/>
      <c r="H51" s="3"/>
      <c r="I51" s="3"/>
      <c r="J51" s="3"/>
      <c r="K51" s="9"/>
    </row>
    <row r="52" spans="2:11" ht="18.75">
      <c r="B52" s="7" t="s">
        <v>5</v>
      </c>
      <c r="C52" s="8"/>
      <c r="D52" s="30"/>
      <c r="E52" s="3"/>
      <c r="F52" s="3"/>
      <c r="G52" s="3"/>
      <c r="H52" s="3"/>
      <c r="I52" s="3"/>
      <c r="J52" s="3"/>
      <c r="K52" s="9"/>
    </row>
    <row r="53" spans="2:11" ht="18.75">
      <c r="B53" s="7"/>
      <c r="C53" s="8"/>
      <c r="D53" s="30"/>
      <c r="E53" s="3"/>
      <c r="F53" s="3"/>
      <c r="G53" s="3"/>
      <c r="H53" s="3"/>
      <c r="I53" s="3"/>
      <c r="J53" s="3"/>
      <c r="K53" s="9"/>
    </row>
    <row r="54" spans="3:11" ht="18.75">
      <c r="C54" s="8"/>
      <c r="D54" s="30"/>
      <c r="E54" s="3"/>
      <c r="F54" s="3"/>
      <c r="G54" s="3"/>
      <c r="H54" s="3"/>
      <c r="I54" s="3"/>
      <c r="J54" s="3"/>
      <c r="K54" s="9"/>
    </row>
    <row r="55" ht="16.5">
      <c r="B55" s="29" t="s">
        <v>6</v>
      </c>
    </row>
  </sheetData>
  <sheetProtection/>
  <autoFilter ref="A7:O50">
    <sortState ref="A8:O55">
      <sortCondition descending="1" sortBy="value" ref="O8:O55"/>
    </sortState>
  </autoFilter>
  <mergeCells count="4">
    <mergeCell ref="A5:L5"/>
    <mergeCell ref="A2:I2"/>
    <mergeCell ref="A4:I4"/>
    <mergeCell ref="A1:O1"/>
  </mergeCells>
  <printOptions horizontalCentered="1"/>
  <pageMargins left="0.7874015748031497" right="0.11811023622047245" top="0.3937007874015748" bottom="0.3937007874015748" header="0.11811023622047245" footer="0.11811023622047245"/>
  <pageSetup horizontalDpi="600" verticalDpi="600" orientation="landscape" paperSize="9" scale="75" r:id="rId2"/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84" zoomScaleSheetLayoutView="84" workbookViewId="0" topLeftCell="A1">
      <selection activeCell="B8" sqref="B8"/>
    </sheetView>
  </sheetViews>
  <sheetFormatPr defaultColWidth="9.140625" defaultRowHeight="15"/>
  <cols>
    <col min="1" max="1" width="3.140625" style="0" customWidth="1"/>
    <col min="2" max="2" width="24.140625" style="6" customWidth="1"/>
    <col min="3" max="3" width="3.7109375" style="17" customWidth="1"/>
    <col min="4" max="4" width="19.57421875" style="86" customWidth="1"/>
    <col min="5" max="5" width="5.421875" style="20" customWidth="1"/>
    <col min="6" max="6" width="5.28125" style="20" customWidth="1"/>
    <col min="7" max="7" width="5.57421875" style="20" customWidth="1"/>
    <col min="8" max="11" width="5.140625" style="20" customWidth="1"/>
    <col min="12" max="12" width="5.57421875" style="20" customWidth="1"/>
    <col min="13" max="13" width="6.8515625" style="21" customWidth="1"/>
    <col min="14" max="14" width="8.140625" style="0" customWidth="1"/>
    <col min="15" max="15" width="6.8515625" style="0" customWidth="1"/>
    <col min="16" max="16" width="12.7109375" style="0" customWidth="1"/>
    <col min="17" max="17" width="1.421875" style="0" customWidth="1"/>
  </cols>
  <sheetData>
    <row r="1" spans="1:15" ht="15.75">
      <c r="A1" s="123" t="s">
        <v>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5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23"/>
      <c r="K2" s="23"/>
      <c r="L2" s="23"/>
      <c r="M2" s="20"/>
      <c r="N2" s="20"/>
      <c r="O2" s="20"/>
    </row>
    <row r="3" spans="1:16" ht="15.75">
      <c r="A3" s="25" t="s">
        <v>10</v>
      </c>
      <c r="B3" s="42"/>
      <c r="C3" s="25"/>
      <c r="D3" s="25"/>
      <c r="E3" s="25"/>
      <c r="F3" s="25"/>
      <c r="G3" s="25"/>
      <c r="H3" s="25"/>
      <c r="I3" s="25"/>
      <c r="J3" s="23"/>
      <c r="K3" s="23"/>
      <c r="L3" s="23"/>
      <c r="M3" s="43"/>
      <c r="N3" s="43"/>
      <c r="O3" s="43"/>
      <c r="P3" s="43"/>
    </row>
    <row r="4" spans="1:15" ht="15.75">
      <c r="A4" s="124" t="s">
        <v>33</v>
      </c>
      <c r="B4" s="124"/>
      <c r="C4" s="124"/>
      <c r="D4" s="124"/>
      <c r="E4" s="124"/>
      <c r="F4" s="124"/>
      <c r="G4" s="124"/>
      <c r="H4" s="124"/>
      <c r="I4" s="124"/>
      <c r="J4" s="23"/>
      <c r="K4" s="23"/>
      <c r="L4" s="23"/>
      <c r="M4" s="20"/>
      <c r="N4" s="20"/>
      <c r="O4" s="20"/>
    </row>
    <row r="5" spans="1:13" ht="15.75">
      <c r="A5" s="122" t="s">
        <v>200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7" spans="1:16" ht="68.25" customHeight="1">
      <c r="A7" s="1" t="s">
        <v>1</v>
      </c>
      <c r="B7" s="1" t="s">
        <v>2</v>
      </c>
      <c r="C7" s="2" t="s">
        <v>3</v>
      </c>
      <c r="D7" s="84" t="s">
        <v>11</v>
      </c>
      <c r="E7" s="1" t="s">
        <v>16</v>
      </c>
      <c r="F7" s="1" t="s">
        <v>13</v>
      </c>
      <c r="G7" s="1" t="s">
        <v>19</v>
      </c>
      <c r="H7" s="1" t="s">
        <v>20</v>
      </c>
      <c r="I7" s="1" t="s">
        <v>28</v>
      </c>
      <c r="J7" s="1" t="s">
        <v>29</v>
      </c>
      <c r="K7" s="1" t="s">
        <v>30</v>
      </c>
      <c r="L7" s="1" t="s">
        <v>31</v>
      </c>
      <c r="M7" s="51" t="s">
        <v>4</v>
      </c>
      <c r="N7" s="1" t="s">
        <v>7</v>
      </c>
      <c r="O7" s="1" t="s">
        <v>8</v>
      </c>
      <c r="P7" s="1" t="s">
        <v>9</v>
      </c>
    </row>
    <row r="8" spans="1:16" ht="30">
      <c r="A8" s="74">
        <v>1</v>
      </c>
      <c r="B8" s="67" t="s">
        <v>300</v>
      </c>
      <c r="C8" s="1">
        <v>10</v>
      </c>
      <c r="D8" s="81" t="s">
        <v>72</v>
      </c>
      <c r="E8" s="104">
        <v>28</v>
      </c>
      <c r="F8" s="104">
        <v>16</v>
      </c>
      <c r="G8" s="104">
        <v>13</v>
      </c>
      <c r="H8" s="104">
        <v>4</v>
      </c>
      <c r="I8" s="104">
        <v>7</v>
      </c>
      <c r="J8" s="104">
        <v>9</v>
      </c>
      <c r="K8" s="104">
        <v>4</v>
      </c>
      <c r="L8" s="104">
        <v>4</v>
      </c>
      <c r="M8" s="108">
        <f aca="true" t="shared" si="0" ref="M8:M36">SUM(E8:L8)</f>
        <v>85</v>
      </c>
      <c r="N8" s="46">
        <v>1</v>
      </c>
      <c r="O8" s="120" t="s">
        <v>195</v>
      </c>
      <c r="P8" s="47">
        <f>M8/148.5*100</f>
        <v>57.23905723905723</v>
      </c>
    </row>
    <row r="9" spans="1:16" ht="15.75">
      <c r="A9" s="74">
        <v>2</v>
      </c>
      <c r="B9" s="57" t="s">
        <v>301</v>
      </c>
      <c r="C9" s="1">
        <v>10</v>
      </c>
      <c r="D9" s="81" t="s">
        <v>82</v>
      </c>
      <c r="E9" s="107">
        <v>29</v>
      </c>
      <c r="F9" s="104">
        <v>18</v>
      </c>
      <c r="G9" s="104">
        <v>11</v>
      </c>
      <c r="H9" s="104">
        <v>4</v>
      </c>
      <c r="I9" s="104">
        <v>4</v>
      </c>
      <c r="J9" s="104">
        <v>5</v>
      </c>
      <c r="K9" s="104">
        <v>4.5</v>
      </c>
      <c r="L9" s="104">
        <v>0</v>
      </c>
      <c r="M9" s="108">
        <f t="shared" si="0"/>
        <v>75.5</v>
      </c>
      <c r="N9" s="46">
        <v>2</v>
      </c>
      <c r="O9" s="120" t="s">
        <v>196</v>
      </c>
      <c r="P9" s="47">
        <f aca="true" t="shared" si="1" ref="P9:P36">M9/148.5*100</f>
        <v>50.841750841750844</v>
      </c>
    </row>
    <row r="10" spans="1:16" ht="15.75">
      <c r="A10" s="74">
        <v>3</v>
      </c>
      <c r="B10" s="57" t="s">
        <v>302</v>
      </c>
      <c r="C10" s="1">
        <v>10</v>
      </c>
      <c r="D10" s="81" t="s">
        <v>80</v>
      </c>
      <c r="E10" s="104">
        <v>26</v>
      </c>
      <c r="F10" s="104">
        <v>18</v>
      </c>
      <c r="G10" s="104">
        <v>15</v>
      </c>
      <c r="H10" s="104">
        <v>2</v>
      </c>
      <c r="I10" s="104">
        <v>2</v>
      </c>
      <c r="J10" s="104">
        <v>2</v>
      </c>
      <c r="K10" s="104">
        <v>8</v>
      </c>
      <c r="L10" s="104">
        <v>2</v>
      </c>
      <c r="M10" s="108">
        <f t="shared" si="0"/>
        <v>75</v>
      </c>
      <c r="N10" s="48">
        <v>3</v>
      </c>
      <c r="O10" s="13" t="s">
        <v>197</v>
      </c>
      <c r="P10" s="47">
        <f t="shared" si="1"/>
        <v>50.505050505050505</v>
      </c>
    </row>
    <row r="11" spans="1:16" ht="30">
      <c r="A11" s="74">
        <v>4</v>
      </c>
      <c r="B11" s="59" t="s">
        <v>303</v>
      </c>
      <c r="C11" s="1">
        <v>10</v>
      </c>
      <c r="D11" s="88" t="s">
        <v>85</v>
      </c>
      <c r="E11" s="104">
        <v>27</v>
      </c>
      <c r="F11" s="104">
        <v>12</v>
      </c>
      <c r="G11" s="104">
        <v>9</v>
      </c>
      <c r="H11" s="104">
        <v>8</v>
      </c>
      <c r="I11" s="104">
        <v>4</v>
      </c>
      <c r="J11" s="104">
        <v>8</v>
      </c>
      <c r="K11" s="104">
        <v>7</v>
      </c>
      <c r="L11" s="104">
        <v>0</v>
      </c>
      <c r="M11" s="108">
        <f t="shared" si="0"/>
        <v>75</v>
      </c>
      <c r="N11" s="46">
        <v>3</v>
      </c>
      <c r="O11" s="120" t="s">
        <v>197</v>
      </c>
      <c r="P11" s="47">
        <f t="shared" si="1"/>
        <v>50.505050505050505</v>
      </c>
    </row>
    <row r="12" spans="1:16" ht="30">
      <c r="A12" s="74">
        <v>5</v>
      </c>
      <c r="B12" s="67" t="s">
        <v>304</v>
      </c>
      <c r="C12" s="1">
        <v>10</v>
      </c>
      <c r="D12" s="88" t="s">
        <v>86</v>
      </c>
      <c r="E12" s="104">
        <v>30</v>
      </c>
      <c r="F12" s="104">
        <v>14</v>
      </c>
      <c r="G12" s="104">
        <v>9</v>
      </c>
      <c r="H12" s="104">
        <v>2</v>
      </c>
      <c r="I12" s="104">
        <v>4</v>
      </c>
      <c r="J12" s="104">
        <v>3</v>
      </c>
      <c r="K12" s="104">
        <v>11</v>
      </c>
      <c r="L12" s="104">
        <v>0</v>
      </c>
      <c r="M12" s="108">
        <f t="shared" si="0"/>
        <v>73</v>
      </c>
      <c r="N12" s="46">
        <v>4</v>
      </c>
      <c r="O12" s="46"/>
      <c r="P12" s="47">
        <f t="shared" si="1"/>
        <v>49.158249158249156</v>
      </c>
    </row>
    <row r="13" spans="1:16" ht="30">
      <c r="A13" s="74">
        <v>6</v>
      </c>
      <c r="B13" s="66" t="s">
        <v>305</v>
      </c>
      <c r="C13" s="1">
        <v>10</v>
      </c>
      <c r="D13" s="88" t="s">
        <v>93</v>
      </c>
      <c r="E13" s="104">
        <v>39</v>
      </c>
      <c r="F13" s="104">
        <v>8</v>
      </c>
      <c r="G13" s="104">
        <v>14</v>
      </c>
      <c r="H13" s="104">
        <v>1</v>
      </c>
      <c r="I13" s="104">
        <v>0</v>
      </c>
      <c r="J13" s="104">
        <v>4</v>
      </c>
      <c r="K13" s="104">
        <v>6.5</v>
      </c>
      <c r="L13" s="104">
        <v>0</v>
      </c>
      <c r="M13" s="108">
        <f t="shared" si="0"/>
        <v>72.5</v>
      </c>
      <c r="N13" s="46">
        <v>5</v>
      </c>
      <c r="O13" s="46"/>
      <c r="P13" s="47">
        <f t="shared" si="1"/>
        <v>48.821548821548824</v>
      </c>
    </row>
    <row r="14" spans="1:16" ht="30">
      <c r="A14" s="74">
        <v>7</v>
      </c>
      <c r="B14" s="67" t="s">
        <v>306</v>
      </c>
      <c r="C14" s="1">
        <v>10</v>
      </c>
      <c r="D14" s="88" t="s">
        <v>89</v>
      </c>
      <c r="E14" s="104">
        <v>26</v>
      </c>
      <c r="F14" s="104">
        <v>12</v>
      </c>
      <c r="G14" s="104">
        <v>11</v>
      </c>
      <c r="H14" s="104">
        <v>3</v>
      </c>
      <c r="I14" s="104">
        <v>9</v>
      </c>
      <c r="J14" s="104">
        <v>6</v>
      </c>
      <c r="K14" s="104">
        <v>5</v>
      </c>
      <c r="L14" s="104">
        <v>0</v>
      </c>
      <c r="M14" s="108">
        <f t="shared" si="0"/>
        <v>72</v>
      </c>
      <c r="N14" s="46">
        <v>6</v>
      </c>
      <c r="O14" s="46"/>
      <c r="P14" s="47">
        <f t="shared" si="1"/>
        <v>48.484848484848484</v>
      </c>
    </row>
    <row r="15" spans="1:16" ht="15.75">
      <c r="A15" s="74">
        <v>8</v>
      </c>
      <c r="B15" s="67" t="s">
        <v>307</v>
      </c>
      <c r="C15" s="1">
        <v>10</v>
      </c>
      <c r="D15" s="88" t="s">
        <v>87</v>
      </c>
      <c r="E15" s="104">
        <v>24</v>
      </c>
      <c r="F15" s="104">
        <v>16</v>
      </c>
      <c r="G15" s="104">
        <v>13</v>
      </c>
      <c r="H15" s="104">
        <v>1</v>
      </c>
      <c r="I15" s="104">
        <v>6</v>
      </c>
      <c r="J15" s="104">
        <v>5</v>
      </c>
      <c r="K15" s="104">
        <v>5.5</v>
      </c>
      <c r="L15" s="104">
        <v>0</v>
      </c>
      <c r="M15" s="108">
        <f t="shared" si="0"/>
        <v>70.5</v>
      </c>
      <c r="N15" s="46">
        <v>7</v>
      </c>
      <c r="O15" s="46"/>
      <c r="P15" s="47">
        <f t="shared" si="1"/>
        <v>47.474747474747474</v>
      </c>
    </row>
    <row r="16" spans="1:16" ht="15.75">
      <c r="A16" s="74">
        <v>9</v>
      </c>
      <c r="B16" s="66" t="s">
        <v>308</v>
      </c>
      <c r="C16" s="1">
        <v>10</v>
      </c>
      <c r="D16" s="88" t="s">
        <v>90</v>
      </c>
      <c r="E16" s="104">
        <v>29</v>
      </c>
      <c r="F16" s="104">
        <v>12</v>
      </c>
      <c r="G16" s="104">
        <v>11</v>
      </c>
      <c r="H16" s="104">
        <v>3</v>
      </c>
      <c r="I16" s="104">
        <v>4</v>
      </c>
      <c r="J16" s="104">
        <v>6</v>
      </c>
      <c r="K16" s="104">
        <v>4</v>
      </c>
      <c r="L16" s="104">
        <v>0</v>
      </c>
      <c r="M16" s="108">
        <f t="shared" si="0"/>
        <v>69</v>
      </c>
      <c r="N16" s="46">
        <v>8</v>
      </c>
      <c r="O16" s="46"/>
      <c r="P16" s="47">
        <f t="shared" si="1"/>
        <v>46.464646464646464</v>
      </c>
    </row>
    <row r="17" spans="1:16" ht="15.75">
      <c r="A17" s="74">
        <v>10</v>
      </c>
      <c r="B17" s="67" t="s">
        <v>309</v>
      </c>
      <c r="C17" s="1">
        <v>10</v>
      </c>
      <c r="D17" s="88" t="s">
        <v>88</v>
      </c>
      <c r="E17" s="104">
        <v>25</v>
      </c>
      <c r="F17" s="104">
        <v>14</v>
      </c>
      <c r="G17" s="104">
        <v>14</v>
      </c>
      <c r="H17" s="104">
        <v>5</v>
      </c>
      <c r="I17" s="104">
        <v>3</v>
      </c>
      <c r="J17" s="104">
        <v>3</v>
      </c>
      <c r="K17" s="104">
        <v>2.5</v>
      </c>
      <c r="L17" s="104">
        <v>0</v>
      </c>
      <c r="M17" s="108">
        <f t="shared" si="0"/>
        <v>66.5</v>
      </c>
      <c r="N17" s="46">
        <v>9</v>
      </c>
      <c r="O17" s="46"/>
      <c r="P17" s="47">
        <f t="shared" si="1"/>
        <v>44.78114478114478</v>
      </c>
    </row>
    <row r="18" spans="1:16" ht="15.75">
      <c r="A18" s="74">
        <v>11</v>
      </c>
      <c r="B18" s="67" t="s">
        <v>310</v>
      </c>
      <c r="C18" s="1">
        <v>10</v>
      </c>
      <c r="D18" s="81" t="s">
        <v>74</v>
      </c>
      <c r="E18" s="104">
        <v>27</v>
      </c>
      <c r="F18" s="104">
        <v>14</v>
      </c>
      <c r="G18" s="104">
        <v>11</v>
      </c>
      <c r="H18" s="104">
        <v>5</v>
      </c>
      <c r="I18" s="104">
        <v>4</v>
      </c>
      <c r="J18" s="104">
        <v>3</v>
      </c>
      <c r="K18" s="104">
        <v>2</v>
      </c>
      <c r="L18" s="104">
        <v>0</v>
      </c>
      <c r="M18" s="108">
        <f t="shared" si="0"/>
        <v>66</v>
      </c>
      <c r="N18" s="46">
        <v>10</v>
      </c>
      <c r="O18" s="46"/>
      <c r="P18" s="47">
        <f t="shared" si="1"/>
        <v>44.44444444444444</v>
      </c>
    </row>
    <row r="19" spans="1:16" ht="15.75">
      <c r="A19" s="74">
        <v>12</v>
      </c>
      <c r="B19" s="67" t="s">
        <v>311</v>
      </c>
      <c r="C19" s="1">
        <v>10</v>
      </c>
      <c r="D19" s="81" t="s">
        <v>71</v>
      </c>
      <c r="E19" s="104">
        <v>23</v>
      </c>
      <c r="F19" s="104">
        <v>14</v>
      </c>
      <c r="G19" s="104">
        <v>10</v>
      </c>
      <c r="H19" s="104">
        <v>6</v>
      </c>
      <c r="I19" s="104">
        <v>3</v>
      </c>
      <c r="J19" s="104">
        <v>2</v>
      </c>
      <c r="K19" s="104">
        <v>4</v>
      </c>
      <c r="L19" s="104">
        <v>1</v>
      </c>
      <c r="M19" s="108">
        <f t="shared" si="0"/>
        <v>63</v>
      </c>
      <c r="N19" s="46">
        <v>11</v>
      </c>
      <c r="O19" s="46"/>
      <c r="P19" s="47">
        <f t="shared" si="1"/>
        <v>42.42424242424242</v>
      </c>
    </row>
    <row r="20" spans="1:16" ht="15.75">
      <c r="A20" s="74">
        <v>13</v>
      </c>
      <c r="B20" s="57" t="s">
        <v>312</v>
      </c>
      <c r="C20" s="1">
        <v>10</v>
      </c>
      <c r="D20" s="81" t="s">
        <v>83</v>
      </c>
      <c r="E20" s="104">
        <v>21</v>
      </c>
      <c r="F20" s="104">
        <v>12</v>
      </c>
      <c r="G20" s="104">
        <v>13</v>
      </c>
      <c r="H20" s="104">
        <v>3</v>
      </c>
      <c r="I20" s="104">
        <v>3</v>
      </c>
      <c r="J20" s="104">
        <v>4</v>
      </c>
      <c r="K20" s="104">
        <v>6.5</v>
      </c>
      <c r="L20" s="104">
        <v>0</v>
      </c>
      <c r="M20" s="108">
        <f t="shared" si="0"/>
        <v>62.5</v>
      </c>
      <c r="N20" s="46">
        <v>12</v>
      </c>
      <c r="O20" s="46"/>
      <c r="P20" s="47">
        <f t="shared" si="1"/>
        <v>42.08754208754209</v>
      </c>
    </row>
    <row r="21" spans="1:16" ht="15.75">
      <c r="A21" s="74">
        <v>14</v>
      </c>
      <c r="B21" s="66" t="s">
        <v>313</v>
      </c>
      <c r="C21" s="44">
        <v>10</v>
      </c>
      <c r="D21" s="88" t="s">
        <v>92</v>
      </c>
      <c r="E21" s="59">
        <v>21</v>
      </c>
      <c r="F21" s="64">
        <v>12</v>
      </c>
      <c r="G21" s="64">
        <v>13</v>
      </c>
      <c r="H21" s="104">
        <v>4.5</v>
      </c>
      <c r="I21" s="64">
        <v>2</v>
      </c>
      <c r="J21" s="64">
        <v>2</v>
      </c>
      <c r="K21" s="64">
        <v>6</v>
      </c>
      <c r="L21" s="64">
        <v>0</v>
      </c>
      <c r="M21" s="108">
        <f t="shared" si="0"/>
        <v>60.5</v>
      </c>
      <c r="N21" s="46">
        <v>13</v>
      </c>
      <c r="O21" s="46"/>
      <c r="P21" s="47">
        <f t="shared" si="1"/>
        <v>40.74074074074074</v>
      </c>
    </row>
    <row r="22" spans="1:16" ht="15.75">
      <c r="A22" s="74">
        <v>15</v>
      </c>
      <c r="B22" s="60" t="s">
        <v>314</v>
      </c>
      <c r="C22" s="1">
        <v>10</v>
      </c>
      <c r="D22" s="81" t="s">
        <v>84</v>
      </c>
      <c r="E22" s="104">
        <v>25</v>
      </c>
      <c r="F22" s="104">
        <v>12</v>
      </c>
      <c r="G22" s="104">
        <v>10</v>
      </c>
      <c r="H22" s="104">
        <v>4</v>
      </c>
      <c r="I22" s="104">
        <v>7</v>
      </c>
      <c r="J22" s="104">
        <v>0</v>
      </c>
      <c r="K22" s="104">
        <v>1</v>
      </c>
      <c r="L22" s="104">
        <v>0</v>
      </c>
      <c r="M22" s="108">
        <f t="shared" si="0"/>
        <v>59</v>
      </c>
      <c r="N22" s="46">
        <v>14</v>
      </c>
      <c r="O22" s="46"/>
      <c r="P22" s="47">
        <f t="shared" si="1"/>
        <v>39.73063973063973</v>
      </c>
    </row>
    <row r="23" spans="1:16" ht="15.75">
      <c r="A23" s="74">
        <v>16</v>
      </c>
      <c r="B23" s="60" t="s">
        <v>315</v>
      </c>
      <c r="C23" s="1">
        <v>10</v>
      </c>
      <c r="D23" s="81" t="s">
        <v>76</v>
      </c>
      <c r="E23" s="104">
        <v>20</v>
      </c>
      <c r="F23" s="104">
        <v>10</v>
      </c>
      <c r="G23" s="104">
        <v>11</v>
      </c>
      <c r="H23" s="104">
        <v>4</v>
      </c>
      <c r="I23" s="104">
        <v>1</v>
      </c>
      <c r="J23" s="104">
        <v>6</v>
      </c>
      <c r="K23" s="104">
        <v>5</v>
      </c>
      <c r="L23" s="104">
        <v>0</v>
      </c>
      <c r="M23" s="108">
        <f t="shared" si="0"/>
        <v>57</v>
      </c>
      <c r="N23" s="46">
        <v>15</v>
      </c>
      <c r="O23" s="46"/>
      <c r="P23" s="47">
        <f t="shared" si="1"/>
        <v>38.38383838383838</v>
      </c>
    </row>
    <row r="24" spans="1:16" ht="15.75">
      <c r="A24" s="74">
        <v>17</v>
      </c>
      <c r="B24" s="60" t="s">
        <v>316</v>
      </c>
      <c r="C24" s="1">
        <v>10</v>
      </c>
      <c r="D24" s="88" t="s">
        <v>94</v>
      </c>
      <c r="E24" s="104">
        <v>18</v>
      </c>
      <c r="F24" s="104">
        <v>14</v>
      </c>
      <c r="G24" s="104">
        <v>11</v>
      </c>
      <c r="H24" s="104">
        <v>1</v>
      </c>
      <c r="I24" s="104">
        <v>1</v>
      </c>
      <c r="J24" s="104">
        <v>6</v>
      </c>
      <c r="K24" s="104">
        <v>5</v>
      </c>
      <c r="L24" s="104">
        <v>0</v>
      </c>
      <c r="M24" s="108">
        <f t="shared" si="0"/>
        <v>56</v>
      </c>
      <c r="N24" s="48">
        <v>16</v>
      </c>
      <c r="O24" s="48"/>
      <c r="P24" s="47">
        <f t="shared" si="1"/>
        <v>37.71043771043771</v>
      </c>
    </row>
    <row r="25" spans="1:16" ht="30">
      <c r="A25" s="74">
        <v>18</v>
      </c>
      <c r="B25" s="60" t="s">
        <v>317</v>
      </c>
      <c r="C25" s="1">
        <v>10</v>
      </c>
      <c r="D25" s="81" t="s">
        <v>81</v>
      </c>
      <c r="E25" s="104">
        <v>26</v>
      </c>
      <c r="F25" s="104">
        <v>10</v>
      </c>
      <c r="G25" s="104">
        <v>12</v>
      </c>
      <c r="H25" s="104">
        <v>1</v>
      </c>
      <c r="I25" s="104">
        <v>2</v>
      </c>
      <c r="J25" s="104">
        <v>1</v>
      </c>
      <c r="K25" s="104">
        <v>3.5</v>
      </c>
      <c r="L25" s="104">
        <v>0</v>
      </c>
      <c r="M25" s="108">
        <f t="shared" si="0"/>
        <v>55.5</v>
      </c>
      <c r="N25" s="46">
        <v>17</v>
      </c>
      <c r="O25" s="46"/>
      <c r="P25" s="47">
        <f t="shared" si="1"/>
        <v>37.37373737373738</v>
      </c>
    </row>
    <row r="26" spans="1:16" ht="30">
      <c r="A26" s="74">
        <v>19</v>
      </c>
      <c r="B26" s="60" t="s">
        <v>318</v>
      </c>
      <c r="C26" s="1">
        <v>10</v>
      </c>
      <c r="D26" s="81" t="s">
        <v>70</v>
      </c>
      <c r="E26" s="104">
        <v>23</v>
      </c>
      <c r="F26" s="104">
        <v>6</v>
      </c>
      <c r="G26" s="104">
        <v>12</v>
      </c>
      <c r="H26" s="104">
        <v>5</v>
      </c>
      <c r="I26" s="104">
        <v>1</v>
      </c>
      <c r="J26" s="104">
        <v>2</v>
      </c>
      <c r="K26" s="104">
        <v>3</v>
      </c>
      <c r="L26" s="104">
        <v>0</v>
      </c>
      <c r="M26" s="108">
        <f t="shared" si="0"/>
        <v>52</v>
      </c>
      <c r="N26" s="46">
        <v>18</v>
      </c>
      <c r="O26" s="46"/>
      <c r="P26" s="47">
        <f t="shared" si="1"/>
        <v>35.01683501683502</v>
      </c>
    </row>
    <row r="27" spans="1:16" ht="15.75">
      <c r="A27" s="74">
        <v>20</v>
      </c>
      <c r="B27" s="67" t="s">
        <v>319</v>
      </c>
      <c r="C27" s="1">
        <v>10</v>
      </c>
      <c r="D27" s="81" t="s">
        <v>73</v>
      </c>
      <c r="E27" s="104">
        <v>19</v>
      </c>
      <c r="F27" s="104">
        <v>8</v>
      </c>
      <c r="G27" s="104">
        <v>10</v>
      </c>
      <c r="H27" s="104">
        <v>0</v>
      </c>
      <c r="I27" s="104">
        <v>3</v>
      </c>
      <c r="J27" s="104">
        <v>4</v>
      </c>
      <c r="K27" s="104">
        <v>5.5</v>
      </c>
      <c r="L27" s="104">
        <v>0</v>
      </c>
      <c r="M27" s="108">
        <f t="shared" si="0"/>
        <v>49.5</v>
      </c>
      <c r="N27" s="46">
        <v>19</v>
      </c>
      <c r="O27" s="46"/>
      <c r="P27" s="47">
        <f t="shared" si="1"/>
        <v>33.33333333333333</v>
      </c>
    </row>
    <row r="28" spans="1:16" ht="15.75">
      <c r="A28" s="74">
        <v>21</v>
      </c>
      <c r="B28" s="60" t="s">
        <v>320</v>
      </c>
      <c r="C28" s="1">
        <v>10</v>
      </c>
      <c r="D28" s="81" t="s">
        <v>75</v>
      </c>
      <c r="E28" s="104">
        <v>20</v>
      </c>
      <c r="F28" s="104">
        <v>8</v>
      </c>
      <c r="G28" s="104">
        <v>12</v>
      </c>
      <c r="H28" s="104">
        <v>2</v>
      </c>
      <c r="I28" s="104">
        <v>1</v>
      </c>
      <c r="J28" s="104">
        <v>2</v>
      </c>
      <c r="K28" s="104">
        <v>3.5</v>
      </c>
      <c r="L28" s="104">
        <v>0</v>
      </c>
      <c r="M28" s="108">
        <f t="shared" si="0"/>
        <v>48.5</v>
      </c>
      <c r="N28" s="46">
        <v>20</v>
      </c>
      <c r="O28" s="46"/>
      <c r="P28" s="47">
        <f t="shared" si="1"/>
        <v>32.659932659932664</v>
      </c>
    </row>
    <row r="29" spans="1:16" ht="30">
      <c r="A29" s="74">
        <v>22</v>
      </c>
      <c r="B29" s="60" t="s">
        <v>321</v>
      </c>
      <c r="C29" s="1">
        <v>10</v>
      </c>
      <c r="D29" s="81" t="s">
        <v>79</v>
      </c>
      <c r="E29" s="104">
        <v>24</v>
      </c>
      <c r="F29" s="104">
        <v>6</v>
      </c>
      <c r="G29" s="104">
        <v>10</v>
      </c>
      <c r="H29" s="104">
        <v>0</v>
      </c>
      <c r="I29" s="104">
        <v>2</v>
      </c>
      <c r="J29" s="104">
        <v>2</v>
      </c>
      <c r="K29" s="104">
        <v>2</v>
      </c>
      <c r="L29" s="104">
        <v>0</v>
      </c>
      <c r="M29" s="108">
        <f t="shared" si="0"/>
        <v>46</v>
      </c>
      <c r="N29" s="46">
        <v>21</v>
      </c>
      <c r="O29" s="46"/>
      <c r="P29" s="47">
        <f t="shared" si="1"/>
        <v>30.976430976430976</v>
      </c>
    </row>
    <row r="30" spans="1:16" ht="30">
      <c r="A30" s="74">
        <v>23</v>
      </c>
      <c r="B30" s="66" t="s">
        <v>322</v>
      </c>
      <c r="C30" s="1">
        <v>10</v>
      </c>
      <c r="D30" s="88" t="s">
        <v>95</v>
      </c>
      <c r="E30" s="104">
        <v>15</v>
      </c>
      <c r="F30" s="104">
        <v>8</v>
      </c>
      <c r="G30" s="104">
        <v>8</v>
      </c>
      <c r="H30" s="104">
        <v>1</v>
      </c>
      <c r="I30" s="104">
        <v>4</v>
      </c>
      <c r="J30" s="104">
        <v>4</v>
      </c>
      <c r="K30" s="104">
        <v>1</v>
      </c>
      <c r="L30" s="104">
        <v>0</v>
      </c>
      <c r="M30" s="108">
        <f t="shared" si="0"/>
        <v>41</v>
      </c>
      <c r="N30" s="46">
        <v>22</v>
      </c>
      <c r="O30" s="46"/>
      <c r="P30" s="47">
        <f t="shared" si="1"/>
        <v>27.609427609427613</v>
      </c>
    </row>
    <row r="31" spans="1:16" ht="30">
      <c r="A31" s="74">
        <v>24</v>
      </c>
      <c r="B31" s="60" t="s">
        <v>323</v>
      </c>
      <c r="C31" s="1">
        <v>10</v>
      </c>
      <c r="D31" s="81" t="s">
        <v>68</v>
      </c>
      <c r="E31" s="104">
        <v>22</v>
      </c>
      <c r="F31" s="104">
        <v>4</v>
      </c>
      <c r="G31" s="104">
        <v>10</v>
      </c>
      <c r="H31" s="104">
        <v>0</v>
      </c>
      <c r="I31" s="104">
        <v>0</v>
      </c>
      <c r="J31" s="104">
        <v>1</v>
      </c>
      <c r="K31" s="104">
        <v>2</v>
      </c>
      <c r="L31" s="104">
        <v>0</v>
      </c>
      <c r="M31" s="108">
        <f t="shared" si="0"/>
        <v>39</v>
      </c>
      <c r="N31" s="46">
        <v>23</v>
      </c>
      <c r="O31" s="46"/>
      <c r="P31" s="47">
        <f t="shared" si="1"/>
        <v>26.262626262626267</v>
      </c>
    </row>
    <row r="32" spans="1:16" ht="15.75">
      <c r="A32" s="74">
        <v>25</v>
      </c>
      <c r="B32" s="57" t="s">
        <v>324</v>
      </c>
      <c r="C32" s="1">
        <v>10</v>
      </c>
      <c r="D32" s="88" t="s">
        <v>91</v>
      </c>
      <c r="E32" s="104">
        <v>13</v>
      </c>
      <c r="F32" s="104">
        <v>10</v>
      </c>
      <c r="G32" s="104">
        <v>9</v>
      </c>
      <c r="H32" s="104">
        <v>2</v>
      </c>
      <c r="I32" s="104">
        <v>0</v>
      </c>
      <c r="J32" s="104">
        <v>0</v>
      </c>
      <c r="K32" s="104">
        <v>1.5</v>
      </c>
      <c r="L32" s="104">
        <v>0</v>
      </c>
      <c r="M32" s="108">
        <f t="shared" si="0"/>
        <v>35.5</v>
      </c>
      <c r="N32" s="46">
        <v>24</v>
      </c>
      <c r="O32" s="46"/>
      <c r="P32" s="47">
        <f t="shared" si="1"/>
        <v>23.905723905723907</v>
      </c>
    </row>
    <row r="33" spans="1:16" ht="30">
      <c r="A33" s="74">
        <v>26</v>
      </c>
      <c r="B33" s="60" t="s">
        <v>325</v>
      </c>
      <c r="C33" s="1">
        <v>10</v>
      </c>
      <c r="D33" s="81" t="s">
        <v>69</v>
      </c>
      <c r="E33" s="104">
        <v>16</v>
      </c>
      <c r="F33" s="104">
        <v>4</v>
      </c>
      <c r="G33" s="104">
        <v>10</v>
      </c>
      <c r="H33" s="104">
        <v>0</v>
      </c>
      <c r="I33" s="104">
        <v>0</v>
      </c>
      <c r="J33" s="104">
        <v>1</v>
      </c>
      <c r="K33" s="104">
        <v>4.5</v>
      </c>
      <c r="L33" s="104">
        <v>0</v>
      </c>
      <c r="M33" s="108">
        <f t="shared" si="0"/>
        <v>35.5</v>
      </c>
      <c r="N33" s="46">
        <v>24</v>
      </c>
      <c r="O33" s="46"/>
      <c r="P33" s="47">
        <f t="shared" si="1"/>
        <v>23.905723905723907</v>
      </c>
    </row>
    <row r="34" spans="1:16" ht="30">
      <c r="A34" s="74">
        <v>27</v>
      </c>
      <c r="B34" s="60" t="s">
        <v>326</v>
      </c>
      <c r="C34" s="1">
        <v>10</v>
      </c>
      <c r="D34" s="88" t="s">
        <v>96</v>
      </c>
      <c r="E34" s="104">
        <v>17</v>
      </c>
      <c r="F34" s="104">
        <v>10</v>
      </c>
      <c r="G34" s="104">
        <v>0</v>
      </c>
      <c r="H34" s="104">
        <v>0</v>
      </c>
      <c r="I34" s="104">
        <v>3</v>
      </c>
      <c r="J34" s="104">
        <v>1</v>
      </c>
      <c r="K34" s="104">
        <v>4</v>
      </c>
      <c r="L34" s="104">
        <v>0</v>
      </c>
      <c r="M34" s="108">
        <f t="shared" si="0"/>
        <v>35</v>
      </c>
      <c r="N34" s="46">
        <v>25</v>
      </c>
      <c r="O34" s="46"/>
      <c r="P34" s="47">
        <f t="shared" si="1"/>
        <v>23.56902356902357</v>
      </c>
    </row>
    <row r="35" spans="1:16" ht="30">
      <c r="A35" s="74">
        <v>28</v>
      </c>
      <c r="B35" s="103" t="s">
        <v>327</v>
      </c>
      <c r="C35" s="1">
        <v>10</v>
      </c>
      <c r="D35" s="81" t="s">
        <v>78</v>
      </c>
      <c r="E35" s="104">
        <v>12</v>
      </c>
      <c r="F35" s="104">
        <v>2</v>
      </c>
      <c r="G35" s="104">
        <v>9</v>
      </c>
      <c r="H35" s="104">
        <v>1</v>
      </c>
      <c r="I35" s="104">
        <v>0</v>
      </c>
      <c r="J35" s="104">
        <v>3</v>
      </c>
      <c r="K35" s="104">
        <v>2</v>
      </c>
      <c r="L35" s="104">
        <v>0</v>
      </c>
      <c r="M35" s="109">
        <f t="shared" si="0"/>
        <v>29</v>
      </c>
      <c r="N35" s="83">
        <v>26</v>
      </c>
      <c r="O35" s="83"/>
      <c r="P35" s="47">
        <f t="shared" si="1"/>
        <v>19.52861952861953</v>
      </c>
    </row>
    <row r="36" spans="1:16" s="79" customFormat="1" ht="30">
      <c r="A36" s="74">
        <v>29</v>
      </c>
      <c r="B36" s="69" t="s">
        <v>328</v>
      </c>
      <c r="C36" s="44">
        <v>10</v>
      </c>
      <c r="D36" s="80" t="s">
        <v>77</v>
      </c>
      <c r="E36" s="64">
        <v>10</v>
      </c>
      <c r="F36" s="64">
        <v>6</v>
      </c>
      <c r="G36" s="64">
        <v>10</v>
      </c>
      <c r="H36" s="64">
        <v>0</v>
      </c>
      <c r="I36" s="64">
        <v>0</v>
      </c>
      <c r="J36" s="64">
        <v>1</v>
      </c>
      <c r="K36" s="64">
        <v>0</v>
      </c>
      <c r="L36" s="64">
        <v>0</v>
      </c>
      <c r="M36" s="108">
        <f t="shared" si="0"/>
        <v>27</v>
      </c>
      <c r="N36" s="46">
        <v>27</v>
      </c>
      <c r="O36" s="46"/>
      <c r="P36" s="47">
        <f t="shared" si="1"/>
        <v>18.181818181818183</v>
      </c>
    </row>
    <row r="37" spans="1:16" ht="15">
      <c r="A37" s="70"/>
      <c r="B37" s="75"/>
      <c r="C37" s="71"/>
      <c r="D37" s="82"/>
      <c r="E37" s="72"/>
      <c r="F37" s="72"/>
      <c r="G37" s="72"/>
      <c r="H37" s="72"/>
      <c r="I37" s="72"/>
      <c r="J37" s="72"/>
      <c r="K37" s="72"/>
      <c r="L37" s="72"/>
      <c r="M37" s="73"/>
      <c r="N37" s="70"/>
      <c r="O37" s="70"/>
      <c r="P37" s="41"/>
    </row>
    <row r="38" spans="2:11" ht="18.75">
      <c r="B38" s="7" t="s">
        <v>12</v>
      </c>
      <c r="C38" s="7"/>
      <c r="D38" s="6"/>
      <c r="E38" s="3"/>
      <c r="F38" s="19"/>
      <c r="G38" s="19"/>
      <c r="H38" s="19"/>
      <c r="I38" s="19"/>
      <c r="J38" s="19"/>
      <c r="K38" s="19"/>
    </row>
    <row r="39" spans="2:11" ht="18.75">
      <c r="B39" s="7"/>
      <c r="C39" s="8"/>
      <c r="D39" s="85"/>
      <c r="E39" s="3"/>
      <c r="F39" s="19"/>
      <c r="G39" s="19"/>
      <c r="H39" s="19"/>
      <c r="I39" s="19"/>
      <c r="J39" s="19"/>
      <c r="K39" s="19"/>
    </row>
    <row r="40" spans="2:11" ht="18.75">
      <c r="B40" s="7" t="s">
        <v>5</v>
      </c>
      <c r="C40" s="8"/>
      <c r="D40" s="85"/>
      <c r="E40" s="3"/>
      <c r="F40" s="19"/>
      <c r="G40" s="19"/>
      <c r="H40" s="19"/>
      <c r="I40" s="19"/>
      <c r="J40" s="19"/>
      <c r="K40" s="19"/>
    </row>
    <row r="41" spans="2:11" ht="18.75">
      <c r="B41" s="7"/>
      <c r="C41" s="8"/>
      <c r="D41" s="85"/>
      <c r="E41" s="3"/>
      <c r="F41" s="19"/>
      <c r="G41" s="19"/>
      <c r="H41" s="19"/>
      <c r="I41" s="19"/>
      <c r="J41" s="19"/>
      <c r="K41" s="19"/>
    </row>
    <row r="42" spans="2:11" ht="18.75">
      <c r="B42" s="76"/>
      <c r="C42" s="8"/>
      <c r="D42" s="85"/>
      <c r="E42" s="3"/>
      <c r="F42" s="19"/>
      <c r="G42" s="19"/>
      <c r="H42" s="19"/>
      <c r="I42" s="19"/>
      <c r="J42" s="19"/>
      <c r="K42" s="19"/>
    </row>
    <row r="43" ht="16.5">
      <c r="B43" s="29" t="s">
        <v>6</v>
      </c>
    </row>
  </sheetData>
  <sheetProtection/>
  <mergeCells count="4">
    <mergeCell ref="A5:M5"/>
    <mergeCell ref="A1:O1"/>
    <mergeCell ref="A2:I2"/>
    <mergeCell ref="A4:I4"/>
  </mergeCells>
  <printOptions horizontalCentered="1"/>
  <pageMargins left="0.7874015748031497" right="0.11811023622047245" top="0.3937007874015748" bottom="0.3937007874015748" header="0.11811023622047245" footer="0.11811023622047245"/>
  <pageSetup horizontalDpi="600" verticalDpi="600" orientation="landscape" paperSize="9" scale="75" r:id="rId2"/>
  <rowBreaks count="1" manualBreakCount="1">
    <brk id="31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3.140625" style="0" customWidth="1"/>
    <col min="2" max="2" width="29.421875" style="6" customWidth="1"/>
    <col min="3" max="3" width="4.00390625" style="16" customWidth="1"/>
    <col min="4" max="4" width="18.421875" style="16" customWidth="1"/>
    <col min="5" max="8" width="5.57421875" style="0" customWidth="1"/>
    <col min="9" max="9" width="5.421875" style="0" customWidth="1"/>
    <col min="10" max="10" width="5.00390625" style="0" customWidth="1"/>
    <col min="11" max="11" width="4.8515625" style="0" customWidth="1"/>
    <col min="12" max="12" width="5.00390625" style="0" customWidth="1"/>
    <col min="13" max="13" width="6.8515625" style="12" customWidth="1"/>
    <col min="14" max="14" width="6.7109375" style="0" customWidth="1"/>
    <col min="15" max="15" width="6.57421875" style="0" customWidth="1"/>
    <col min="16" max="16" width="13.421875" style="0" customWidth="1"/>
  </cols>
  <sheetData>
    <row r="1" spans="1:15" ht="15.75">
      <c r="A1" s="123" t="s">
        <v>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5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23"/>
      <c r="K2" s="23"/>
      <c r="L2" s="23"/>
      <c r="M2" s="20"/>
      <c r="N2" s="20"/>
      <c r="O2" s="20"/>
    </row>
    <row r="3" spans="1:16" ht="15.75">
      <c r="A3" s="25" t="s">
        <v>10</v>
      </c>
      <c r="B3" s="42"/>
      <c r="C3" s="25"/>
      <c r="D3" s="25"/>
      <c r="E3" s="25"/>
      <c r="F3" s="25"/>
      <c r="G3" s="25"/>
      <c r="H3" s="25"/>
      <c r="I3" s="25"/>
      <c r="J3" s="23"/>
      <c r="K3" s="23"/>
      <c r="L3" s="23"/>
      <c r="M3" s="43"/>
      <c r="N3" s="43"/>
      <c r="O3" s="43"/>
      <c r="P3" s="43"/>
    </row>
    <row r="4" spans="1:15" ht="15.75">
      <c r="A4" s="124" t="s">
        <v>33</v>
      </c>
      <c r="B4" s="124"/>
      <c r="C4" s="124"/>
      <c r="D4" s="124"/>
      <c r="E4" s="124"/>
      <c r="F4" s="124"/>
      <c r="G4" s="124"/>
      <c r="H4" s="124"/>
      <c r="I4" s="124"/>
      <c r="J4" s="23"/>
      <c r="K4" s="23"/>
      <c r="L4" s="23"/>
      <c r="M4" s="20"/>
      <c r="N4" s="20"/>
      <c r="O4" s="20"/>
    </row>
    <row r="5" spans="1:13" ht="15.75">
      <c r="A5" s="122" t="s">
        <v>199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7" spans="1:16" ht="68.25" customHeight="1">
      <c r="A7" s="1" t="s">
        <v>1</v>
      </c>
      <c r="B7" s="1" t="s">
        <v>2</v>
      </c>
      <c r="C7" s="2" t="s">
        <v>3</v>
      </c>
      <c r="D7" s="2" t="s">
        <v>11</v>
      </c>
      <c r="E7" s="1" t="s">
        <v>16</v>
      </c>
      <c r="F7" s="1" t="s">
        <v>13</v>
      </c>
      <c r="G7" s="1" t="s">
        <v>19</v>
      </c>
      <c r="H7" s="1" t="s">
        <v>20</v>
      </c>
      <c r="I7" s="1" t="s">
        <v>28</v>
      </c>
      <c r="J7" s="1" t="s">
        <v>29</v>
      </c>
      <c r="K7" s="1" t="s">
        <v>30</v>
      </c>
      <c r="L7" s="1" t="s">
        <v>31</v>
      </c>
      <c r="M7" s="51" t="s">
        <v>4</v>
      </c>
      <c r="N7" s="14" t="s">
        <v>7</v>
      </c>
      <c r="O7" s="1" t="s">
        <v>8</v>
      </c>
      <c r="P7" s="1" t="s">
        <v>9</v>
      </c>
    </row>
    <row r="8" spans="1:16" ht="15.75">
      <c r="A8" s="79">
        <v>1</v>
      </c>
      <c r="B8" s="57" t="s">
        <v>329</v>
      </c>
      <c r="C8" s="50">
        <v>11</v>
      </c>
      <c r="D8" s="80" t="s">
        <v>61</v>
      </c>
      <c r="E8" s="111">
        <v>41</v>
      </c>
      <c r="F8" s="111">
        <v>26</v>
      </c>
      <c r="G8" s="111">
        <v>20</v>
      </c>
      <c r="H8" s="111">
        <v>14</v>
      </c>
      <c r="I8" s="111">
        <v>4</v>
      </c>
      <c r="J8" s="111">
        <v>6</v>
      </c>
      <c r="K8" s="111">
        <v>10</v>
      </c>
      <c r="L8" s="111">
        <v>11</v>
      </c>
      <c r="M8" s="13">
        <f aca="true" t="shared" si="0" ref="M8:M33">SUM(E8:L8)</f>
        <v>132</v>
      </c>
      <c r="N8" s="118">
        <v>1</v>
      </c>
      <c r="O8" s="121" t="s">
        <v>195</v>
      </c>
      <c r="P8" s="47">
        <f>M8/177.5*100</f>
        <v>74.36619718309859</v>
      </c>
    </row>
    <row r="9" spans="1:16" ht="15.75">
      <c r="A9" s="48">
        <v>2</v>
      </c>
      <c r="B9" s="69" t="s">
        <v>330</v>
      </c>
      <c r="C9" s="50">
        <v>11</v>
      </c>
      <c r="D9" s="80" t="s">
        <v>47</v>
      </c>
      <c r="E9" s="64">
        <v>39</v>
      </c>
      <c r="F9" s="64">
        <v>26</v>
      </c>
      <c r="G9" s="64">
        <v>18</v>
      </c>
      <c r="H9" s="64">
        <v>15</v>
      </c>
      <c r="I9" s="64">
        <v>6</v>
      </c>
      <c r="J9" s="64">
        <v>7</v>
      </c>
      <c r="K9" s="64">
        <v>11.5</v>
      </c>
      <c r="L9" s="64">
        <v>3</v>
      </c>
      <c r="M9" s="13">
        <f t="shared" si="0"/>
        <v>125.5</v>
      </c>
      <c r="N9" s="46">
        <v>2</v>
      </c>
      <c r="O9" s="120" t="s">
        <v>196</v>
      </c>
      <c r="P9" s="47">
        <f>M9/177.5*100</f>
        <v>70.70422535211267</v>
      </c>
    </row>
    <row r="10" spans="1:16" ht="30">
      <c r="A10" s="48">
        <v>3</v>
      </c>
      <c r="B10" s="66" t="s">
        <v>331</v>
      </c>
      <c r="C10" s="50">
        <v>11</v>
      </c>
      <c r="D10" s="80" t="s">
        <v>48</v>
      </c>
      <c r="E10" s="64">
        <v>37</v>
      </c>
      <c r="F10" s="64">
        <v>24</v>
      </c>
      <c r="G10" s="64">
        <v>19</v>
      </c>
      <c r="H10" s="64">
        <v>10</v>
      </c>
      <c r="I10" s="64">
        <v>4</v>
      </c>
      <c r="J10" s="64">
        <v>4</v>
      </c>
      <c r="K10" s="64">
        <v>10.5</v>
      </c>
      <c r="L10" s="64">
        <v>2</v>
      </c>
      <c r="M10" s="13">
        <f t="shared" si="0"/>
        <v>110.5</v>
      </c>
      <c r="N10" s="46">
        <v>3</v>
      </c>
      <c r="O10" s="120" t="s">
        <v>197</v>
      </c>
      <c r="P10" s="47">
        <f aca="true" t="shared" si="1" ref="P10:P33">M10/177.5*100</f>
        <v>62.25352112676056</v>
      </c>
    </row>
    <row r="11" spans="1:16" ht="30">
      <c r="A11" s="79">
        <v>4</v>
      </c>
      <c r="B11" s="67" t="s">
        <v>332</v>
      </c>
      <c r="C11" s="49">
        <v>11</v>
      </c>
      <c r="D11" s="81" t="s">
        <v>46</v>
      </c>
      <c r="E11" s="104">
        <v>37</v>
      </c>
      <c r="F11" s="104">
        <v>22</v>
      </c>
      <c r="G11" s="104">
        <v>14</v>
      </c>
      <c r="H11" s="104">
        <v>5.5</v>
      </c>
      <c r="I11" s="104">
        <v>10</v>
      </c>
      <c r="J11" s="104">
        <v>6</v>
      </c>
      <c r="K11" s="104">
        <v>9</v>
      </c>
      <c r="L11" s="104">
        <v>4</v>
      </c>
      <c r="M11" s="13">
        <f t="shared" si="0"/>
        <v>107.5</v>
      </c>
      <c r="N11" s="46">
        <v>4</v>
      </c>
      <c r="O11" s="46"/>
      <c r="P11" s="47">
        <f t="shared" si="1"/>
        <v>60.56338028169014</v>
      </c>
    </row>
    <row r="12" spans="1:16" ht="30">
      <c r="A12" s="48">
        <v>5</v>
      </c>
      <c r="B12" s="54" t="s">
        <v>333</v>
      </c>
      <c r="C12" s="49">
        <v>11</v>
      </c>
      <c r="D12" s="81" t="s">
        <v>49</v>
      </c>
      <c r="E12" s="110">
        <v>26</v>
      </c>
      <c r="F12" s="110">
        <v>24</v>
      </c>
      <c r="G12" s="110">
        <v>15</v>
      </c>
      <c r="H12" s="110">
        <v>6.5</v>
      </c>
      <c r="I12" s="110">
        <v>8</v>
      </c>
      <c r="J12" s="110">
        <v>1</v>
      </c>
      <c r="K12" s="110">
        <v>3.5</v>
      </c>
      <c r="L12" s="110">
        <v>2</v>
      </c>
      <c r="M12" s="13">
        <f t="shared" si="0"/>
        <v>86</v>
      </c>
      <c r="N12" s="46">
        <v>5</v>
      </c>
      <c r="O12" s="46"/>
      <c r="P12" s="47">
        <f t="shared" si="1"/>
        <v>48.45070422535211</v>
      </c>
    </row>
    <row r="13" spans="1:16" s="39" customFormat="1" ht="30">
      <c r="A13" s="48">
        <v>6</v>
      </c>
      <c r="B13" s="57" t="s">
        <v>334</v>
      </c>
      <c r="C13" s="49">
        <v>11</v>
      </c>
      <c r="D13" s="81" t="s">
        <v>44</v>
      </c>
      <c r="E13" s="104">
        <v>32</v>
      </c>
      <c r="F13" s="104">
        <v>22</v>
      </c>
      <c r="G13" s="104">
        <v>16</v>
      </c>
      <c r="H13" s="104">
        <v>3.5</v>
      </c>
      <c r="I13" s="104">
        <v>2</v>
      </c>
      <c r="J13" s="104">
        <v>2</v>
      </c>
      <c r="K13" s="104">
        <v>6.5</v>
      </c>
      <c r="L13" s="104">
        <v>0</v>
      </c>
      <c r="M13" s="13">
        <f t="shared" si="0"/>
        <v>84</v>
      </c>
      <c r="N13" s="46">
        <v>6</v>
      </c>
      <c r="O13" s="46"/>
      <c r="P13" s="47">
        <f t="shared" si="1"/>
        <v>47.32394366197183</v>
      </c>
    </row>
    <row r="14" spans="1:16" ht="30">
      <c r="A14" s="79">
        <v>7</v>
      </c>
      <c r="B14" s="55" t="s">
        <v>335</v>
      </c>
      <c r="C14" s="49">
        <v>11</v>
      </c>
      <c r="D14" s="81" t="s">
        <v>58</v>
      </c>
      <c r="E14" s="104">
        <v>23</v>
      </c>
      <c r="F14" s="104">
        <v>18</v>
      </c>
      <c r="G14" s="104">
        <v>18</v>
      </c>
      <c r="H14" s="104">
        <v>9</v>
      </c>
      <c r="I14" s="104">
        <v>12</v>
      </c>
      <c r="J14" s="104">
        <v>2</v>
      </c>
      <c r="K14" s="104">
        <v>2</v>
      </c>
      <c r="L14" s="104">
        <v>0</v>
      </c>
      <c r="M14" s="13">
        <f t="shared" si="0"/>
        <v>84</v>
      </c>
      <c r="N14" s="46">
        <v>6</v>
      </c>
      <c r="O14" s="46"/>
      <c r="P14" s="47">
        <f t="shared" si="1"/>
        <v>47.32394366197183</v>
      </c>
    </row>
    <row r="15" spans="1:16" s="39" customFormat="1" ht="30">
      <c r="A15" s="48">
        <v>8</v>
      </c>
      <c r="B15" s="67" t="s">
        <v>336</v>
      </c>
      <c r="C15" s="49">
        <v>11</v>
      </c>
      <c r="D15" s="81" t="s">
        <v>45</v>
      </c>
      <c r="E15" s="104">
        <v>29</v>
      </c>
      <c r="F15" s="104">
        <v>22</v>
      </c>
      <c r="G15" s="104">
        <v>20</v>
      </c>
      <c r="H15" s="104">
        <v>2</v>
      </c>
      <c r="I15" s="104">
        <v>3</v>
      </c>
      <c r="J15" s="104">
        <v>4</v>
      </c>
      <c r="K15" s="104">
        <v>2.5</v>
      </c>
      <c r="L15" s="104">
        <v>0</v>
      </c>
      <c r="M15" s="13">
        <f t="shared" si="0"/>
        <v>82.5</v>
      </c>
      <c r="N15" s="46">
        <v>7</v>
      </c>
      <c r="O15" s="46"/>
      <c r="P15" s="47">
        <f t="shared" si="1"/>
        <v>46.478873239436616</v>
      </c>
    </row>
    <row r="16" spans="1:16" s="39" customFormat="1" ht="30">
      <c r="A16" s="48">
        <v>9</v>
      </c>
      <c r="B16" s="57" t="s">
        <v>337</v>
      </c>
      <c r="C16" s="49">
        <v>11</v>
      </c>
      <c r="D16" s="81" t="s">
        <v>66</v>
      </c>
      <c r="E16" s="110">
        <v>23</v>
      </c>
      <c r="F16" s="110">
        <v>12</v>
      </c>
      <c r="G16" s="110">
        <v>15</v>
      </c>
      <c r="H16" s="110">
        <v>14</v>
      </c>
      <c r="I16" s="110">
        <v>3</v>
      </c>
      <c r="J16" s="110">
        <v>3</v>
      </c>
      <c r="K16" s="110">
        <v>9</v>
      </c>
      <c r="L16" s="110">
        <v>3</v>
      </c>
      <c r="M16" s="13">
        <f t="shared" si="0"/>
        <v>82</v>
      </c>
      <c r="N16" s="46">
        <v>8</v>
      </c>
      <c r="O16" s="46"/>
      <c r="P16" s="47">
        <f t="shared" si="1"/>
        <v>46.19718309859155</v>
      </c>
    </row>
    <row r="17" spans="1:16" s="39" customFormat="1" ht="30">
      <c r="A17" s="79">
        <v>10</v>
      </c>
      <c r="B17" s="57" t="s">
        <v>338</v>
      </c>
      <c r="C17" s="49">
        <v>11</v>
      </c>
      <c r="D17" s="81" t="s">
        <v>63</v>
      </c>
      <c r="E17" s="104">
        <v>31</v>
      </c>
      <c r="F17" s="104">
        <v>24</v>
      </c>
      <c r="G17" s="104">
        <v>11</v>
      </c>
      <c r="H17" s="104">
        <v>4.5</v>
      </c>
      <c r="I17" s="104">
        <v>2</v>
      </c>
      <c r="J17" s="104">
        <v>2</v>
      </c>
      <c r="K17" s="104">
        <v>2</v>
      </c>
      <c r="L17" s="104">
        <v>0</v>
      </c>
      <c r="M17" s="13">
        <f t="shared" si="0"/>
        <v>76.5</v>
      </c>
      <c r="N17" s="46">
        <v>9</v>
      </c>
      <c r="O17" s="46"/>
      <c r="P17" s="47">
        <f t="shared" si="1"/>
        <v>43.098591549295776</v>
      </c>
    </row>
    <row r="18" spans="1:16" ht="30">
      <c r="A18" s="48">
        <v>11</v>
      </c>
      <c r="B18" s="67" t="s">
        <v>339</v>
      </c>
      <c r="C18" s="49">
        <v>11</v>
      </c>
      <c r="D18" s="81" t="s">
        <v>53</v>
      </c>
      <c r="E18" s="104">
        <v>28</v>
      </c>
      <c r="F18" s="104">
        <v>18</v>
      </c>
      <c r="G18" s="104">
        <v>15</v>
      </c>
      <c r="H18" s="104">
        <v>2</v>
      </c>
      <c r="I18" s="104">
        <v>2</v>
      </c>
      <c r="J18" s="104">
        <v>2</v>
      </c>
      <c r="K18" s="104">
        <v>5.5</v>
      </c>
      <c r="L18" s="104">
        <v>3</v>
      </c>
      <c r="M18" s="13">
        <f t="shared" si="0"/>
        <v>75.5</v>
      </c>
      <c r="N18" s="46">
        <v>10</v>
      </c>
      <c r="O18" s="46"/>
      <c r="P18" s="47">
        <f t="shared" si="1"/>
        <v>42.53521126760563</v>
      </c>
    </row>
    <row r="19" spans="1:16" ht="30">
      <c r="A19" s="48">
        <v>12</v>
      </c>
      <c r="B19" s="68" t="s">
        <v>340</v>
      </c>
      <c r="C19" s="49">
        <v>11</v>
      </c>
      <c r="D19" s="81" t="s">
        <v>55</v>
      </c>
      <c r="E19" s="104">
        <v>28</v>
      </c>
      <c r="F19" s="104">
        <v>20</v>
      </c>
      <c r="G19" s="104">
        <v>14</v>
      </c>
      <c r="H19" s="104">
        <v>7</v>
      </c>
      <c r="I19" s="104">
        <v>1</v>
      </c>
      <c r="J19" s="104">
        <v>4</v>
      </c>
      <c r="K19" s="104">
        <v>1</v>
      </c>
      <c r="L19" s="104">
        <v>0</v>
      </c>
      <c r="M19" s="13">
        <f t="shared" si="0"/>
        <v>75</v>
      </c>
      <c r="N19" s="46">
        <v>11</v>
      </c>
      <c r="O19" s="46"/>
      <c r="P19" s="47">
        <f t="shared" si="1"/>
        <v>42.25352112676056</v>
      </c>
    </row>
    <row r="20" spans="1:16" ht="15.75">
      <c r="A20" s="79">
        <v>13</v>
      </c>
      <c r="B20" s="54" t="s">
        <v>341</v>
      </c>
      <c r="C20" s="49">
        <v>11</v>
      </c>
      <c r="D20" s="81" t="s">
        <v>65</v>
      </c>
      <c r="E20" s="104">
        <v>27</v>
      </c>
      <c r="F20" s="104">
        <v>16</v>
      </c>
      <c r="G20" s="104">
        <v>12</v>
      </c>
      <c r="H20" s="104">
        <v>10</v>
      </c>
      <c r="I20" s="104">
        <v>2</v>
      </c>
      <c r="J20" s="104">
        <v>1</v>
      </c>
      <c r="K20" s="104">
        <v>3</v>
      </c>
      <c r="L20" s="104">
        <v>2</v>
      </c>
      <c r="M20" s="13">
        <f t="shared" si="0"/>
        <v>73</v>
      </c>
      <c r="N20" s="46">
        <v>12</v>
      </c>
      <c r="O20" s="46"/>
      <c r="P20" s="47">
        <f t="shared" si="1"/>
        <v>41.12676056338028</v>
      </c>
    </row>
    <row r="21" spans="1:16" ht="30">
      <c r="A21" s="48">
        <v>14</v>
      </c>
      <c r="B21" s="59" t="s">
        <v>342</v>
      </c>
      <c r="C21" s="49">
        <v>11</v>
      </c>
      <c r="D21" s="81" t="s">
        <v>43</v>
      </c>
      <c r="E21" s="104">
        <v>25</v>
      </c>
      <c r="F21" s="104">
        <v>18</v>
      </c>
      <c r="G21" s="104">
        <v>14</v>
      </c>
      <c r="H21" s="104">
        <v>3</v>
      </c>
      <c r="I21" s="104">
        <v>3</v>
      </c>
      <c r="J21" s="104">
        <v>2</v>
      </c>
      <c r="K21" s="104">
        <v>5.5</v>
      </c>
      <c r="L21" s="104">
        <v>0</v>
      </c>
      <c r="M21" s="13">
        <f t="shared" si="0"/>
        <v>70.5</v>
      </c>
      <c r="N21" s="46">
        <v>13</v>
      </c>
      <c r="O21" s="46"/>
      <c r="P21" s="47">
        <f t="shared" si="1"/>
        <v>39.718309859154935</v>
      </c>
    </row>
    <row r="22" spans="1:16" ht="15.75">
      <c r="A22" s="48">
        <v>15</v>
      </c>
      <c r="B22" s="57" t="s">
        <v>343</v>
      </c>
      <c r="C22" s="49">
        <v>11</v>
      </c>
      <c r="D22" s="81" t="s">
        <v>64</v>
      </c>
      <c r="E22" s="104">
        <v>25</v>
      </c>
      <c r="F22" s="104">
        <v>14</v>
      </c>
      <c r="G22" s="104">
        <v>13</v>
      </c>
      <c r="H22" s="104">
        <v>6</v>
      </c>
      <c r="I22" s="104">
        <v>0</v>
      </c>
      <c r="J22" s="104">
        <v>6</v>
      </c>
      <c r="K22" s="104">
        <v>4</v>
      </c>
      <c r="L22" s="104">
        <v>2</v>
      </c>
      <c r="M22" s="13">
        <f t="shared" si="0"/>
        <v>70</v>
      </c>
      <c r="N22" s="46">
        <v>14</v>
      </c>
      <c r="O22" s="46"/>
      <c r="P22" s="47">
        <f t="shared" si="1"/>
        <v>39.436619718309856</v>
      </c>
    </row>
    <row r="23" spans="1:16" ht="15.75">
      <c r="A23" s="79">
        <v>16</v>
      </c>
      <c r="B23" s="54" t="s">
        <v>344</v>
      </c>
      <c r="C23" s="49">
        <v>11</v>
      </c>
      <c r="D23" s="81" t="s">
        <v>50</v>
      </c>
      <c r="E23" s="110">
        <v>24</v>
      </c>
      <c r="F23" s="110">
        <v>14</v>
      </c>
      <c r="G23" s="110">
        <v>12</v>
      </c>
      <c r="H23" s="110">
        <v>3.5</v>
      </c>
      <c r="I23" s="110">
        <v>5</v>
      </c>
      <c r="J23" s="110">
        <v>3</v>
      </c>
      <c r="K23" s="110">
        <v>4</v>
      </c>
      <c r="L23" s="110">
        <v>2</v>
      </c>
      <c r="M23" s="13">
        <f t="shared" si="0"/>
        <v>67.5</v>
      </c>
      <c r="N23" s="46">
        <v>15</v>
      </c>
      <c r="O23" s="46"/>
      <c r="P23" s="47">
        <f t="shared" si="1"/>
        <v>38.028169014084504</v>
      </c>
    </row>
    <row r="24" spans="1:16" ht="30">
      <c r="A24" s="48">
        <v>17</v>
      </c>
      <c r="B24" s="60" t="s">
        <v>345</v>
      </c>
      <c r="C24" s="49">
        <v>11</v>
      </c>
      <c r="D24" s="81" t="s">
        <v>67</v>
      </c>
      <c r="E24" s="104">
        <v>26</v>
      </c>
      <c r="F24" s="104">
        <v>12</v>
      </c>
      <c r="G24" s="104">
        <v>10</v>
      </c>
      <c r="H24" s="104">
        <v>4</v>
      </c>
      <c r="I24" s="104">
        <v>1</v>
      </c>
      <c r="J24" s="104">
        <v>3</v>
      </c>
      <c r="K24" s="104">
        <v>7</v>
      </c>
      <c r="L24" s="104">
        <v>0</v>
      </c>
      <c r="M24" s="13">
        <f t="shared" si="0"/>
        <v>63</v>
      </c>
      <c r="N24" s="46">
        <v>16</v>
      </c>
      <c r="O24" s="46"/>
      <c r="P24" s="47">
        <f t="shared" si="1"/>
        <v>35.49295774647888</v>
      </c>
    </row>
    <row r="25" spans="1:16" ht="30">
      <c r="A25" s="48">
        <v>18</v>
      </c>
      <c r="B25" s="67" t="s">
        <v>346</v>
      </c>
      <c r="C25" s="49">
        <v>11</v>
      </c>
      <c r="D25" s="81" t="s">
        <v>62</v>
      </c>
      <c r="E25" s="104">
        <v>22</v>
      </c>
      <c r="F25" s="104">
        <v>12</v>
      </c>
      <c r="G25" s="104">
        <v>12</v>
      </c>
      <c r="H25" s="104">
        <v>3.5</v>
      </c>
      <c r="I25" s="104">
        <v>3</v>
      </c>
      <c r="J25" s="104">
        <v>2</v>
      </c>
      <c r="K25" s="104">
        <v>7.5</v>
      </c>
      <c r="L25" s="104">
        <v>0</v>
      </c>
      <c r="M25" s="13">
        <f t="shared" si="0"/>
        <v>62</v>
      </c>
      <c r="N25" s="46">
        <v>17</v>
      </c>
      <c r="O25" s="46"/>
      <c r="P25" s="47">
        <f t="shared" si="1"/>
        <v>34.92957746478873</v>
      </c>
    </row>
    <row r="26" spans="1:16" ht="30">
      <c r="A26" s="79">
        <v>19</v>
      </c>
      <c r="B26" s="60" t="s">
        <v>347</v>
      </c>
      <c r="C26" s="49">
        <v>11</v>
      </c>
      <c r="D26" s="81" t="s">
        <v>59</v>
      </c>
      <c r="E26" s="104">
        <v>18</v>
      </c>
      <c r="F26" s="104">
        <v>16</v>
      </c>
      <c r="G26" s="104">
        <v>13</v>
      </c>
      <c r="H26" s="104">
        <v>3.5</v>
      </c>
      <c r="I26" s="104">
        <v>3</v>
      </c>
      <c r="J26" s="104">
        <v>3</v>
      </c>
      <c r="K26" s="104">
        <v>4</v>
      </c>
      <c r="L26" s="104">
        <v>0</v>
      </c>
      <c r="M26" s="13">
        <f t="shared" si="0"/>
        <v>60.5</v>
      </c>
      <c r="N26" s="46">
        <v>18</v>
      </c>
      <c r="O26" s="46"/>
      <c r="P26" s="47">
        <f t="shared" si="1"/>
        <v>34.08450704225352</v>
      </c>
    </row>
    <row r="27" spans="1:16" ht="30">
      <c r="A27" s="48">
        <v>20</v>
      </c>
      <c r="B27" s="60" t="s">
        <v>348</v>
      </c>
      <c r="C27" s="49">
        <v>11</v>
      </c>
      <c r="D27" s="81" t="s">
        <v>54</v>
      </c>
      <c r="E27" s="110">
        <v>23</v>
      </c>
      <c r="F27" s="110">
        <v>10</v>
      </c>
      <c r="G27" s="110">
        <v>14</v>
      </c>
      <c r="H27" s="110">
        <v>5</v>
      </c>
      <c r="I27" s="110">
        <v>2</v>
      </c>
      <c r="J27" s="110">
        <v>3</v>
      </c>
      <c r="K27" s="110">
        <v>1</v>
      </c>
      <c r="L27" s="110">
        <v>2</v>
      </c>
      <c r="M27" s="13">
        <f t="shared" si="0"/>
        <v>60</v>
      </c>
      <c r="N27" s="46">
        <v>19</v>
      </c>
      <c r="O27" s="46"/>
      <c r="P27" s="47">
        <f t="shared" si="1"/>
        <v>33.80281690140845</v>
      </c>
    </row>
    <row r="28" spans="1:16" ht="30">
      <c r="A28" s="48">
        <v>21</v>
      </c>
      <c r="B28" s="67" t="s">
        <v>349</v>
      </c>
      <c r="C28" s="49">
        <v>11</v>
      </c>
      <c r="D28" s="80" t="s">
        <v>60</v>
      </c>
      <c r="E28" s="64">
        <v>21</v>
      </c>
      <c r="F28" s="64">
        <v>10</v>
      </c>
      <c r="G28" s="64">
        <v>16</v>
      </c>
      <c r="H28" s="64">
        <v>5.5</v>
      </c>
      <c r="I28" s="64">
        <v>0</v>
      </c>
      <c r="J28" s="64">
        <v>0</v>
      </c>
      <c r="K28" s="64">
        <v>5.5</v>
      </c>
      <c r="L28" s="64">
        <v>0</v>
      </c>
      <c r="M28" s="13">
        <f t="shared" si="0"/>
        <v>58</v>
      </c>
      <c r="N28" s="46">
        <v>20</v>
      </c>
      <c r="O28" s="46"/>
      <c r="P28" s="47">
        <f t="shared" si="1"/>
        <v>32.67605633802817</v>
      </c>
    </row>
    <row r="29" spans="1:16" ht="30">
      <c r="A29" s="79">
        <v>22</v>
      </c>
      <c r="B29" s="66" t="s">
        <v>350</v>
      </c>
      <c r="C29" s="50">
        <v>11</v>
      </c>
      <c r="D29" s="80" t="s">
        <v>51</v>
      </c>
      <c r="E29" s="64">
        <v>20</v>
      </c>
      <c r="F29" s="64">
        <v>8</v>
      </c>
      <c r="G29" s="64">
        <v>12</v>
      </c>
      <c r="H29" s="64">
        <v>2.5</v>
      </c>
      <c r="I29" s="64">
        <v>7</v>
      </c>
      <c r="J29" s="64">
        <v>3</v>
      </c>
      <c r="K29" s="64">
        <v>2.5</v>
      </c>
      <c r="L29" s="64">
        <v>0</v>
      </c>
      <c r="M29" s="13">
        <f t="shared" si="0"/>
        <v>55</v>
      </c>
      <c r="N29" s="46">
        <v>21</v>
      </c>
      <c r="O29" s="46"/>
      <c r="P29" s="47">
        <f t="shared" si="1"/>
        <v>30.985915492957744</v>
      </c>
    </row>
    <row r="30" spans="1:16" ht="30">
      <c r="A30" s="48">
        <v>23</v>
      </c>
      <c r="B30" s="60" t="s">
        <v>351</v>
      </c>
      <c r="C30" s="49">
        <v>11</v>
      </c>
      <c r="D30" s="81" t="s">
        <v>52</v>
      </c>
      <c r="E30" s="64">
        <v>15</v>
      </c>
      <c r="F30" s="64">
        <v>16</v>
      </c>
      <c r="G30" s="64">
        <v>14</v>
      </c>
      <c r="H30" s="64">
        <v>2</v>
      </c>
      <c r="I30" s="64">
        <v>0</v>
      </c>
      <c r="J30" s="64">
        <v>3</v>
      </c>
      <c r="K30" s="64">
        <v>1</v>
      </c>
      <c r="L30" s="64">
        <v>0</v>
      </c>
      <c r="M30" s="13">
        <f t="shared" si="0"/>
        <v>51</v>
      </c>
      <c r="N30" s="46">
        <v>22</v>
      </c>
      <c r="O30" s="46"/>
      <c r="P30" s="47">
        <f t="shared" si="1"/>
        <v>28.732394366197184</v>
      </c>
    </row>
    <row r="31" spans="1:16" ht="30">
      <c r="A31" s="48">
        <v>24</v>
      </c>
      <c r="B31" s="60" t="s">
        <v>352</v>
      </c>
      <c r="C31" s="49">
        <v>11</v>
      </c>
      <c r="D31" s="81" t="s">
        <v>42</v>
      </c>
      <c r="E31" s="111">
        <v>19</v>
      </c>
      <c r="F31" s="111">
        <v>10</v>
      </c>
      <c r="G31" s="111">
        <v>14</v>
      </c>
      <c r="H31" s="111">
        <v>4</v>
      </c>
      <c r="I31" s="111">
        <v>1</v>
      </c>
      <c r="J31" s="111">
        <v>3</v>
      </c>
      <c r="K31" s="111">
        <v>0</v>
      </c>
      <c r="L31" s="111">
        <v>0</v>
      </c>
      <c r="M31" s="13">
        <f t="shared" si="0"/>
        <v>51</v>
      </c>
      <c r="N31" s="46">
        <v>22</v>
      </c>
      <c r="O31" s="46"/>
      <c r="P31" s="47">
        <f t="shared" si="1"/>
        <v>28.732394366197184</v>
      </c>
    </row>
    <row r="32" spans="1:16" ht="30">
      <c r="A32" s="79">
        <v>25</v>
      </c>
      <c r="B32" s="69" t="s">
        <v>353</v>
      </c>
      <c r="C32" s="50">
        <v>11</v>
      </c>
      <c r="D32" s="80" t="s">
        <v>56</v>
      </c>
      <c r="E32" s="64">
        <v>19</v>
      </c>
      <c r="F32" s="64">
        <v>10</v>
      </c>
      <c r="G32" s="64">
        <v>10</v>
      </c>
      <c r="H32" s="64">
        <v>3</v>
      </c>
      <c r="I32" s="64">
        <v>2</v>
      </c>
      <c r="J32" s="64">
        <v>3</v>
      </c>
      <c r="K32" s="64">
        <v>1</v>
      </c>
      <c r="L32" s="64">
        <v>0</v>
      </c>
      <c r="M32" s="13">
        <f t="shared" si="0"/>
        <v>48</v>
      </c>
      <c r="N32" s="46">
        <v>23</v>
      </c>
      <c r="O32" s="46"/>
      <c r="P32" s="47">
        <f t="shared" si="1"/>
        <v>27.042253521126757</v>
      </c>
    </row>
    <row r="33" spans="1:16" ht="30">
      <c r="A33" s="48">
        <v>26</v>
      </c>
      <c r="B33" s="69" t="s">
        <v>354</v>
      </c>
      <c r="C33" s="50">
        <v>11</v>
      </c>
      <c r="D33" s="80" t="s">
        <v>57</v>
      </c>
      <c r="E33" s="64">
        <v>13</v>
      </c>
      <c r="F33" s="64">
        <v>12</v>
      </c>
      <c r="G33" s="64">
        <v>12</v>
      </c>
      <c r="H33" s="64">
        <v>3</v>
      </c>
      <c r="I33" s="64">
        <v>2</v>
      </c>
      <c r="J33" s="64">
        <v>0</v>
      </c>
      <c r="K33" s="64">
        <v>2</v>
      </c>
      <c r="L33" s="64">
        <v>0</v>
      </c>
      <c r="M33" s="13">
        <f t="shared" si="0"/>
        <v>44</v>
      </c>
      <c r="N33" s="46">
        <v>24</v>
      </c>
      <c r="O33" s="46"/>
      <c r="P33" s="47">
        <f t="shared" si="1"/>
        <v>24.788732394366196</v>
      </c>
    </row>
    <row r="34" spans="1:16" ht="15.75">
      <c r="A34" s="52"/>
      <c r="B34" s="32"/>
      <c r="C34" s="33"/>
      <c r="D34" s="33"/>
      <c r="E34" s="32"/>
      <c r="F34" s="32"/>
      <c r="G34" s="32"/>
      <c r="H34" s="32"/>
      <c r="I34" s="32"/>
      <c r="J34" s="32"/>
      <c r="K34" s="32"/>
      <c r="L34" s="32"/>
      <c r="M34" s="40"/>
      <c r="N34" s="36"/>
      <c r="O34" s="36"/>
      <c r="P34" s="41"/>
    </row>
    <row r="35" spans="1:12" ht="18.75">
      <c r="A35" s="52"/>
      <c r="B35" s="7" t="s">
        <v>12</v>
      </c>
      <c r="C35" s="7"/>
      <c r="D35" s="23"/>
      <c r="E35" s="3"/>
      <c r="F35" s="3"/>
      <c r="G35" s="3"/>
      <c r="H35" s="3"/>
      <c r="I35" s="3"/>
      <c r="J35" s="3"/>
      <c r="K35" s="3"/>
      <c r="L35" s="9"/>
    </row>
    <row r="36" spans="2:12" ht="18.75">
      <c r="B36" s="7"/>
      <c r="C36" s="8"/>
      <c r="D36" s="30"/>
      <c r="E36" s="3"/>
      <c r="F36" s="3"/>
      <c r="G36" s="3"/>
      <c r="H36" s="3"/>
      <c r="I36" s="3"/>
      <c r="J36" s="3"/>
      <c r="K36" s="3"/>
      <c r="L36" s="9"/>
    </row>
    <row r="37" spans="2:12" ht="18.75">
      <c r="B37" s="7" t="s">
        <v>5</v>
      </c>
      <c r="C37" s="8"/>
      <c r="D37" s="30"/>
      <c r="E37" s="3"/>
      <c r="F37" s="3"/>
      <c r="G37" s="3"/>
      <c r="H37" s="3"/>
      <c r="I37" s="3"/>
      <c r="J37" s="3"/>
      <c r="K37" s="3"/>
      <c r="L37" s="9"/>
    </row>
    <row r="38" spans="2:12" ht="18.75">
      <c r="B38" s="7"/>
      <c r="C38" s="8"/>
      <c r="D38" s="30"/>
      <c r="E38" s="3"/>
      <c r="F38" s="3"/>
      <c r="G38" s="3"/>
      <c r="H38" s="3"/>
      <c r="I38" s="3"/>
      <c r="J38" s="3"/>
      <c r="K38" s="3"/>
      <c r="L38" s="9"/>
    </row>
    <row r="39" spans="2:5" ht="18.75">
      <c r="B39" s="76"/>
      <c r="C39" s="8"/>
      <c r="D39" s="30"/>
      <c r="E39" s="3"/>
    </row>
    <row r="40" ht="16.5">
      <c r="B40" s="29" t="s">
        <v>6</v>
      </c>
    </row>
  </sheetData>
  <sheetProtection/>
  <mergeCells count="4">
    <mergeCell ref="A5:M5"/>
    <mergeCell ref="A1:O1"/>
    <mergeCell ref="A2:I2"/>
    <mergeCell ref="A4:I4"/>
  </mergeCells>
  <printOptions horizontalCentered="1"/>
  <pageMargins left="0.7874015748031497" right="0.11811023622047245" top="0.3937007874015748" bottom="0.3937007874015748" header="0.11811023622047245" footer="0.11811023622047245"/>
  <pageSetup horizontalDpi="600" verticalDpi="600" orientation="landscape" paperSize="9" scale="80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2017-12-07T05:56:15Z</dcterms:modified>
  <cp:category/>
  <cp:version/>
  <cp:contentType/>
  <cp:contentStatus/>
</cp:coreProperties>
</file>