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18270" windowHeight="12075" activeTab="0"/>
  </bookViews>
  <sheets>
    <sheet name="7 класс" sheetId="1" r:id="rId1"/>
    <sheet name="8 класс  " sheetId="2" r:id="rId2"/>
    <sheet name="9 класс " sheetId="3" r:id="rId3"/>
    <sheet name="10 класс " sheetId="4" r:id="rId4"/>
    <sheet name="11 класс " sheetId="5" r:id="rId5"/>
  </sheets>
  <definedNames>
    <definedName name="_xlnm.Print_Area" localSheetId="3">'10 класс '!$A$1:$P$28</definedName>
    <definedName name="_xlnm.Print_Area" localSheetId="4">'11 класс '!$A$1:$P$31</definedName>
    <definedName name="_xlnm.Print_Area" localSheetId="0">'7 класс'!$A$1:$O$19</definedName>
    <definedName name="_xlnm.Print_Area" localSheetId="1">'8 класс  '!$A$1:$O$26</definedName>
    <definedName name="_xlnm.Print_Area" localSheetId="2">'9 класс '!$A$1:$P$23</definedName>
  </definedNames>
  <calcPr fullCalcOnLoad="1"/>
</workbook>
</file>

<file path=xl/sharedStrings.xml><?xml version="1.0" encoding="utf-8"?>
<sst xmlns="http://schemas.openxmlformats.org/spreadsheetml/2006/main" count="384" uniqueCount="226">
  <si>
    <t xml:space="preserve">ТЮМЕНСКАЯ ОБЛАСТЬ </t>
  </si>
  <si>
    <t>№</t>
  </si>
  <si>
    <t>Фамилия участника</t>
  </si>
  <si>
    <t>Имя участника</t>
  </si>
  <si>
    <t>Отчество участника</t>
  </si>
  <si>
    <t>Наименование ОУ</t>
  </si>
  <si>
    <t>Класс</t>
  </si>
  <si>
    <t>ИТОГО</t>
  </si>
  <si>
    <t>Задание 1</t>
  </si>
  <si>
    <t>Задание 2</t>
  </si>
  <si>
    <t xml:space="preserve">Председатель жюри: 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</si>
  <si>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</si>
  <si>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</si>
  <si>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</si>
  <si>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</si>
  <si>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</si>
  <si>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</si>
  <si>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 xml:space="preserve">код участника </t>
  </si>
  <si>
    <t>Сергеевна</t>
  </si>
  <si>
    <t>Анастасия</t>
  </si>
  <si>
    <t>Владимирович</t>
  </si>
  <si>
    <t>Алексеевна</t>
  </si>
  <si>
    <t>Александрович</t>
  </si>
  <si>
    <t>Евгеньевич</t>
  </si>
  <si>
    <t>Максим</t>
  </si>
  <si>
    <t>Задание 3</t>
  </si>
  <si>
    <t>Задание 4</t>
  </si>
  <si>
    <t>Андреевич</t>
  </si>
  <si>
    <t>Сергеевич</t>
  </si>
  <si>
    <t>Олег</t>
  </si>
  <si>
    <t>Алексеевич</t>
  </si>
  <si>
    <t>Дмитрий</t>
  </si>
  <si>
    <t>Иванович</t>
  </si>
  <si>
    <t>Владимир</t>
  </si>
  <si>
    <t>Юрьевич</t>
  </si>
  <si>
    <t>Кирилл</t>
  </si>
  <si>
    <t>Николаевич</t>
  </si>
  <si>
    <t>Вадимович</t>
  </si>
  <si>
    <t xml:space="preserve">Александр </t>
  </si>
  <si>
    <t>Сергей</t>
  </si>
  <si>
    <t>Малышев</t>
  </si>
  <si>
    <t>Н.С. Буслова</t>
  </si>
  <si>
    <t>З.К. Махмутова</t>
  </si>
  <si>
    <t>Ю.Г. Саитова</t>
  </si>
  <si>
    <t>И.В. Некрасова</t>
  </si>
  <si>
    <t>Владислав</t>
  </si>
  <si>
    <t>В 2016-2017 УЧЕБНОМ ГОДУ</t>
  </si>
  <si>
    <t xml:space="preserve">учащихся  7  класса по ______информатике______  максимальный балл_400_ </t>
  </si>
  <si>
    <t>16 ноября 2016г.</t>
  </si>
  <si>
    <t xml:space="preserve">учащихся  9  класса по ______информатике______  максимальный балл_500__ </t>
  </si>
  <si>
    <t>16 ноября 2016 г.</t>
  </si>
  <si>
    <t xml:space="preserve">учащихся  10  класса по ______информатике______  максимальный балл 500__ </t>
  </si>
  <si>
    <t xml:space="preserve">учащихся  11  класса по ______информатике______  максимальный балл_500__ </t>
  </si>
  <si>
    <t>Липатникова</t>
  </si>
  <si>
    <t>Кристина</t>
  </si>
  <si>
    <t>Рукалеев</t>
  </si>
  <si>
    <t>Вадим</t>
  </si>
  <si>
    <t xml:space="preserve">Зятьков </t>
  </si>
  <si>
    <t xml:space="preserve">Дмитрий </t>
  </si>
  <si>
    <t>Павлович</t>
  </si>
  <si>
    <t>Томилов</t>
  </si>
  <si>
    <t>Наглиц</t>
  </si>
  <si>
    <t>Левин</t>
  </si>
  <si>
    <t>Редикульцева</t>
  </si>
  <si>
    <t>Федоренко</t>
  </si>
  <si>
    <t>Петр</t>
  </si>
  <si>
    <t xml:space="preserve">Лудов </t>
  </si>
  <si>
    <t xml:space="preserve">Бовкун </t>
  </si>
  <si>
    <t>Евгений</t>
  </si>
  <si>
    <t>Валериевич</t>
  </si>
  <si>
    <t xml:space="preserve">Юниман </t>
  </si>
  <si>
    <t>Куимов</t>
  </si>
  <si>
    <t>Тимофей</t>
  </si>
  <si>
    <t>Яковлев</t>
  </si>
  <si>
    <t>Данил</t>
  </si>
  <si>
    <t>Халитова</t>
  </si>
  <si>
    <t>Лина</t>
  </si>
  <si>
    <t>Ильдаровна</t>
  </si>
  <si>
    <t>Курмачёв</t>
  </si>
  <si>
    <t>Пантелеев</t>
  </si>
  <si>
    <t>Кутырев</t>
  </si>
  <si>
    <t>Глеб</t>
  </si>
  <si>
    <t>Григорян</t>
  </si>
  <si>
    <t>Манвелович</t>
  </si>
  <si>
    <t>Новосёлова</t>
  </si>
  <si>
    <t>Денисовна</t>
  </si>
  <si>
    <t>Шутов</t>
  </si>
  <si>
    <t xml:space="preserve">Малюгин </t>
  </si>
  <si>
    <t>Егор</t>
  </si>
  <si>
    <t>Игоревич</t>
  </si>
  <si>
    <t>Гаврилов</t>
  </si>
  <si>
    <t>Михайлович</t>
  </si>
  <si>
    <t>Хакимов</t>
  </si>
  <si>
    <t>Роман</t>
  </si>
  <si>
    <t>Маратович</t>
  </si>
  <si>
    <t>Корняков</t>
  </si>
  <si>
    <t>Фокин</t>
  </si>
  <si>
    <t>Носиков</t>
  </si>
  <si>
    <t xml:space="preserve">Потапов </t>
  </si>
  <si>
    <t>Алексей</t>
  </si>
  <si>
    <t>Пыряев</t>
  </si>
  <si>
    <t>Александр</t>
  </si>
  <si>
    <t>Ромаанович</t>
  </si>
  <si>
    <t xml:space="preserve">Бортвин </t>
  </si>
  <si>
    <t>Вячеслав</t>
  </si>
  <si>
    <t>Арнгольд</t>
  </si>
  <si>
    <t>Вячеславович</t>
  </si>
  <si>
    <t>Гусев</t>
  </si>
  <si>
    <t>Андрей</t>
  </si>
  <si>
    <t>Славута</t>
  </si>
  <si>
    <t>Георгий</t>
  </si>
  <si>
    <t>Щедрин</t>
  </si>
  <si>
    <t>Анатольевич</t>
  </si>
  <si>
    <t>Мукменов</t>
  </si>
  <si>
    <t>Нурхат</t>
  </si>
  <si>
    <t>Рашидович</t>
  </si>
  <si>
    <t>Вешкурцева</t>
  </si>
  <si>
    <t>Анна</t>
  </si>
  <si>
    <t xml:space="preserve">Александровна </t>
  </si>
  <si>
    <t>Русанов</t>
  </si>
  <si>
    <t>Никита</t>
  </si>
  <si>
    <t>Першин</t>
  </si>
  <si>
    <t>Сенин</t>
  </si>
  <si>
    <t>Валентин</t>
  </si>
  <si>
    <t>Рахматуллина</t>
  </si>
  <si>
    <t>Алина</t>
  </si>
  <si>
    <t>Вайнеровна</t>
  </si>
  <si>
    <t>Ильиных</t>
  </si>
  <si>
    <t>Зольников</t>
  </si>
  <si>
    <t>Черкакшина</t>
  </si>
  <si>
    <t>Полина</t>
  </si>
  <si>
    <t>Александровна</t>
  </si>
  <si>
    <t>Олеся</t>
  </si>
  <si>
    <t xml:space="preserve">Уразов </t>
  </si>
  <si>
    <t>Денис</t>
  </si>
  <si>
    <t>Марселович</t>
  </si>
  <si>
    <t>Мазиков</t>
  </si>
  <si>
    <t>Лудов</t>
  </si>
  <si>
    <t>Зырянова</t>
  </si>
  <si>
    <t>Рочев</t>
  </si>
  <si>
    <t>Карасев</t>
  </si>
  <si>
    <t>Илья</t>
  </si>
  <si>
    <t xml:space="preserve">Чемуртан </t>
  </si>
  <si>
    <t>Ангелина</t>
  </si>
  <si>
    <t>Юриевна</t>
  </si>
  <si>
    <t xml:space="preserve">Турбало </t>
  </si>
  <si>
    <t xml:space="preserve"> Александрович</t>
  </si>
  <si>
    <t>Субарев</t>
  </si>
  <si>
    <t>Васильевич</t>
  </si>
  <si>
    <t>Ковалев</t>
  </si>
  <si>
    <t>Григоренко</t>
  </si>
  <si>
    <t>Задание 5</t>
  </si>
  <si>
    <t>Слепокуров</t>
  </si>
  <si>
    <t>Крылов</t>
  </si>
  <si>
    <t>Райнбакиева</t>
  </si>
  <si>
    <t>Элина</t>
  </si>
  <si>
    <t>Эдуардовна</t>
  </si>
  <si>
    <t>Киреев</t>
  </si>
  <si>
    <t>Баймагабетова</t>
  </si>
  <si>
    <t>Руфина</t>
  </si>
  <si>
    <t>Артуровна</t>
  </si>
  <si>
    <t xml:space="preserve">учащихся  8  класса по ______информатике______  максимальный балл_400__ </t>
  </si>
  <si>
    <t>Тоб-Инф-239-7-2</t>
  </si>
  <si>
    <t>Тоб-Инф-239-7-3</t>
  </si>
  <si>
    <t>Тоб-Инф-239-7-4</t>
  </si>
  <si>
    <t>Тоб-Инф-239-7-5</t>
  </si>
  <si>
    <t>Тоб-Инф-236-8-1</t>
  </si>
  <si>
    <t>Тоб-Инф-236-8-4</t>
  </si>
  <si>
    <t>Тоб-Инф-236-8-2</t>
  </si>
  <si>
    <t>Тоб-Инф-236-8-12</t>
  </si>
  <si>
    <t>Тоб-Инф-236-8-5</t>
  </si>
  <si>
    <t>Тоб-Инф-236-8-14</t>
  </si>
  <si>
    <t>Тоб-Инф-236-8-6</t>
  </si>
  <si>
    <t>Тоб-Инф-236-8-9</t>
  </si>
  <si>
    <t>Тоб-Инф-236-8-3</t>
  </si>
  <si>
    <t>Тоб-Инф-236-8-7</t>
  </si>
  <si>
    <t>Тоб-Инф-236-8-11</t>
  </si>
  <si>
    <t>Тоб-Инф-236-8-8</t>
  </si>
  <si>
    <t>Тоб-Инф-236-8-10</t>
  </si>
  <si>
    <t>Антоненко</t>
  </si>
  <si>
    <t>Георгиевич</t>
  </si>
  <si>
    <t>Тоб-Инф-236-8-13</t>
  </si>
  <si>
    <t>Тоб-Инф-237-9-7</t>
  </si>
  <si>
    <t>Тоб-Инф-237-9-5</t>
  </si>
  <si>
    <t>Тоб-Инф-237-9-9</t>
  </si>
  <si>
    <t>Тоб-Инф-237-9-6</t>
  </si>
  <si>
    <t>Тоб-Инф-237-9-2</t>
  </si>
  <si>
    <t>Тоб-Инф-237-9-3</t>
  </si>
  <si>
    <t>Тоб-Инф-237-9-8</t>
  </si>
  <si>
    <t>Тоб-Инф-237-9-4</t>
  </si>
  <si>
    <t>Тоб-Инф-238-10-8</t>
  </si>
  <si>
    <t>Тоб-Инф-238-10-9</t>
  </si>
  <si>
    <t>Тоб-Инф-238-10-14</t>
  </si>
  <si>
    <t>Тоб-Инф-238-10-2</t>
  </si>
  <si>
    <t>Тоб-Инф-238-10-10</t>
  </si>
  <si>
    <t>Тоб-Инф-238-10-12</t>
  </si>
  <si>
    <t>Тоб-Инф-238-10-4</t>
  </si>
  <si>
    <t>Тоб-Инф-238-10-5</t>
  </si>
  <si>
    <t>Тоб-Инф-238-10-3</t>
  </si>
  <si>
    <t>Тоб-Инф-238-10-16</t>
  </si>
  <si>
    <t>Тоб-Инф-238-10-13</t>
  </si>
  <si>
    <t>Тоб-Инф-238-10-1</t>
  </si>
  <si>
    <t>Тоб-Инф-238-10-6</t>
  </si>
  <si>
    <t>Тоб-Инф-238-10-7</t>
  </si>
  <si>
    <t>Тоб-Инф-238-10-15</t>
  </si>
  <si>
    <t>Тоб-Инф-238-10-11</t>
  </si>
  <si>
    <t>Тоб-Инф-234-11-14</t>
  </si>
  <si>
    <t>Тоб-Инф-234-11-2</t>
  </si>
  <si>
    <t>Тоб-Инф-234-11-12</t>
  </si>
  <si>
    <t>Тоб-Инф-234-11-13</t>
  </si>
  <si>
    <t>Тоб-Инф-234-11-10</t>
  </si>
  <si>
    <t>Тоб-Инф-234-11-8</t>
  </si>
  <si>
    <t>Тоб-Инф-234-11-5</t>
  </si>
  <si>
    <t>Тоб-Инф-234-11-15</t>
  </si>
  <si>
    <t>Тоб-Инф-234-11-3</t>
  </si>
  <si>
    <t>Тоб-Инф-234-11-1</t>
  </si>
  <si>
    <t>Тоб-Инф-234-11-4</t>
  </si>
  <si>
    <t>Тоб-Инф-234-11-16</t>
  </si>
  <si>
    <t>Тоб-Инф-234-11-7</t>
  </si>
  <si>
    <t>Тоб-Инф-234-11-11</t>
  </si>
  <si>
    <t>Тоб-Инф-234-11-17</t>
  </si>
  <si>
    <t>Тоб-Инф-234-11-9</t>
  </si>
  <si>
    <t>Тоб-Инф-234-11-18</t>
  </si>
  <si>
    <t>Тоб-Инф-234-11-19</t>
  </si>
  <si>
    <t>Тоб-Инф-234-11-6</t>
  </si>
  <si>
    <t>I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</si>
</sst>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12" xfId="0" applyFont="1" applyBorder="1" applyAlignment="1">
      <alignment horizontal="center" vertical="center"/>
    </xf>
    <xf numFmtId="0" fontId="8" fillId="32" borderId="13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2" fillId="32" borderId="10" xfId="0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left" vertical="center"/>
    </xf>
    <xf numFmtId="0" fontId="13" fillId="32" borderId="10" xfId="0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3" fillId="32" borderId="10" xfId="0" applyNumberFormat="1" applyFont="1" applyFill="1" applyBorder="1" applyAlignment="1">
      <alignment horizontal="left" vertical="center"/>
    </xf>
    <xf numFmtId="0" fontId="13" fillId="32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left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left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32" borderId="10" xfId="0" applyNumberFormat="1" applyFont="1" applyFill="1" applyBorder="1" applyAlignment="1">
      <alignment horizontal="left" vertical="center" wrapText="1"/>
    </xf>
    <xf numFmtId="0" fontId="13" fillId="32" borderId="10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textRotation="90" wrapText="1"/>
    </xf>
    <xf numFmtId="0" fontId="16" fillId="0" borderId="13" xfId="0" applyFont="1" applyBorder="1" applyAlignment="1">
      <alignment horizontal="center" vertical="center" textRotation="90" wrapText="1"/>
    </xf>
    <xf numFmtId="0" fontId="17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32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12" fillId="32" borderId="10" xfId="0" applyNumberFormat="1" applyFont="1" applyFill="1" applyBorder="1" applyAlignment="1">
      <alignment horizontal="left" vertical="center"/>
    </xf>
    <xf numFmtId="0" fontId="58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0" fontId="17" fillId="0" borderId="13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textRotation="90" wrapText="1"/>
    </xf>
    <xf numFmtId="0" fontId="18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2" fillId="32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32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32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5" fillId="32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/>
    </xf>
    <xf numFmtId="0" fontId="5" fillId="32" borderId="10" xfId="0" applyNumberFormat="1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32" borderId="10" xfId="0" applyNumberFormat="1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/>
    </xf>
    <xf numFmtId="0" fontId="57" fillId="0" borderId="0" xfId="0" applyFont="1" applyFill="1" applyBorder="1" applyAlignment="1">
      <alignment/>
    </xf>
    <xf numFmtId="0" fontId="55" fillId="0" borderId="0" xfId="0" applyFont="1" applyAlignment="1">
      <alignment/>
    </xf>
    <xf numFmtId="9" fontId="9" fillId="0" borderId="10" xfId="0" applyNumberFormat="1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/>
    </xf>
    <xf numFmtId="9" fontId="15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9" fontId="2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4" fillId="0" borderId="11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9</xdr:row>
      <xdr:rowOff>0</xdr:rowOff>
    </xdr:from>
    <xdr:ext cx="76200" cy="381000"/>
    <xdr:sp fLocksText="0">
      <xdr:nvSpPr>
        <xdr:cNvPr id="1" name="Text Box 1"/>
        <xdr:cNvSpPr txBox="1">
          <a:spLocks noChangeArrowheads="1"/>
        </xdr:cNvSpPr>
      </xdr:nvSpPr>
      <xdr:spPr>
        <a:xfrm>
          <a:off x="2286000" y="28384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381000"/>
    <xdr:sp fLocksText="0">
      <xdr:nvSpPr>
        <xdr:cNvPr id="2" name="Text Box 1"/>
        <xdr:cNvSpPr txBox="1">
          <a:spLocks noChangeArrowheads="1"/>
        </xdr:cNvSpPr>
      </xdr:nvSpPr>
      <xdr:spPr>
        <a:xfrm>
          <a:off x="2286000" y="28384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11</xdr:row>
      <xdr:rowOff>123825</xdr:rowOff>
    </xdr:from>
    <xdr:ext cx="76200" cy="485775"/>
    <xdr:sp fLocksText="0">
      <xdr:nvSpPr>
        <xdr:cNvPr id="1" name="Text Box 1"/>
        <xdr:cNvSpPr txBox="1">
          <a:spLocks noChangeArrowheads="1"/>
        </xdr:cNvSpPr>
      </xdr:nvSpPr>
      <xdr:spPr>
        <a:xfrm>
          <a:off x="2238375" y="3695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123825</xdr:rowOff>
    </xdr:from>
    <xdr:ext cx="76200" cy="485775"/>
    <xdr:sp fLocksText="0">
      <xdr:nvSpPr>
        <xdr:cNvPr id="2" name="Text Box 1"/>
        <xdr:cNvSpPr txBox="1">
          <a:spLocks noChangeArrowheads="1"/>
        </xdr:cNvSpPr>
      </xdr:nvSpPr>
      <xdr:spPr>
        <a:xfrm>
          <a:off x="2238375" y="3695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0</xdr:rowOff>
    </xdr:from>
    <xdr:ext cx="76200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2238375" y="5191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0</xdr:rowOff>
    </xdr:from>
    <xdr:ext cx="76200" cy="257175"/>
    <xdr:sp fLocksText="0">
      <xdr:nvSpPr>
        <xdr:cNvPr id="4" name="Text Box 1"/>
        <xdr:cNvSpPr txBox="1">
          <a:spLocks noChangeArrowheads="1"/>
        </xdr:cNvSpPr>
      </xdr:nvSpPr>
      <xdr:spPr>
        <a:xfrm>
          <a:off x="2238375" y="5191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9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2152650" y="28194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2152650" y="28194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66675"/>
    <xdr:sp fLocksText="0">
      <xdr:nvSpPr>
        <xdr:cNvPr id="3" name="Text Box 1"/>
        <xdr:cNvSpPr txBox="1">
          <a:spLocks noChangeArrowheads="1"/>
        </xdr:cNvSpPr>
      </xdr:nvSpPr>
      <xdr:spPr>
        <a:xfrm>
          <a:off x="2152650" y="26193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66675"/>
    <xdr:sp fLocksText="0">
      <xdr:nvSpPr>
        <xdr:cNvPr id="4" name="Text Box 1"/>
        <xdr:cNvSpPr txBox="1">
          <a:spLocks noChangeArrowheads="1"/>
        </xdr:cNvSpPr>
      </xdr:nvSpPr>
      <xdr:spPr>
        <a:xfrm>
          <a:off x="2152650" y="26193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12</xdr:row>
      <xdr:rowOff>190500</xdr:rowOff>
    </xdr:from>
    <xdr:ext cx="76200" cy="390525"/>
    <xdr:sp fLocksText="0">
      <xdr:nvSpPr>
        <xdr:cNvPr id="1" name="Text Box 1"/>
        <xdr:cNvSpPr txBox="1">
          <a:spLocks noChangeArrowheads="1"/>
        </xdr:cNvSpPr>
      </xdr:nvSpPr>
      <xdr:spPr>
        <a:xfrm>
          <a:off x="2152650" y="3819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190500</xdr:rowOff>
    </xdr:from>
    <xdr:ext cx="76200" cy="390525"/>
    <xdr:sp fLocksText="0">
      <xdr:nvSpPr>
        <xdr:cNvPr id="2" name="Text Box 1"/>
        <xdr:cNvSpPr txBox="1">
          <a:spLocks noChangeArrowheads="1"/>
        </xdr:cNvSpPr>
      </xdr:nvSpPr>
      <xdr:spPr>
        <a:xfrm>
          <a:off x="2152650" y="3819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9525"/>
    <xdr:sp fLocksText="0">
      <xdr:nvSpPr>
        <xdr:cNvPr id="3" name="Text Box 1"/>
        <xdr:cNvSpPr txBox="1">
          <a:spLocks noChangeArrowheads="1"/>
        </xdr:cNvSpPr>
      </xdr:nvSpPr>
      <xdr:spPr>
        <a:xfrm>
          <a:off x="2152650" y="5457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9525"/>
    <xdr:sp fLocksText="0">
      <xdr:nvSpPr>
        <xdr:cNvPr id="4" name="Text Box 1"/>
        <xdr:cNvSpPr txBox="1">
          <a:spLocks noChangeArrowheads="1"/>
        </xdr:cNvSpPr>
      </xdr:nvSpPr>
      <xdr:spPr>
        <a:xfrm>
          <a:off x="2152650" y="5457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7</xdr:row>
      <xdr:rowOff>114300</xdr:rowOff>
    </xdr:from>
    <xdr:ext cx="76200" cy="381000"/>
    <xdr:sp fLocksText="0">
      <xdr:nvSpPr>
        <xdr:cNvPr id="1" name="Text Box 1"/>
        <xdr:cNvSpPr txBox="1">
          <a:spLocks noChangeArrowheads="1"/>
        </xdr:cNvSpPr>
      </xdr:nvSpPr>
      <xdr:spPr>
        <a:xfrm>
          <a:off x="2257425" y="27622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114300</xdr:rowOff>
    </xdr:from>
    <xdr:ext cx="76200" cy="381000"/>
    <xdr:sp fLocksText="0">
      <xdr:nvSpPr>
        <xdr:cNvPr id="2" name="Text Box 1"/>
        <xdr:cNvSpPr txBox="1">
          <a:spLocks noChangeArrowheads="1"/>
        </xdr:cNvSpPr>
      </xdr:nvSpPr>
      <xdr:spPr>
        <a:xfrm>
          <a:off x="2257425" y="27622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114300</xdr:rowOff>
    </xdr:from>
    <xdr:ext cx="76200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2257425" y="27622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114300</xdr:rowOff>
    </xdr:from>
    <xdr:ext cx="76200" cy="304800"/>
    <xdr:sp fLocksText="0">
      <xdr:nvSpPr>
        <xdr:cNvPr id="4" name="Text Box 1"/>
        <xdr:cNvSpPr txBox="1">
          <a:spLocks noChangeArrowheads="1"/>
        </xdr:cNvSpPr>
      </xdr:nvSpPr>
      <xdr:spPr>
        <a:xfrm>
          <a:off x="2257425" y="27622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view="pageBreakPreview" zoomScaleSheetLayoutView="100" zoomScalePageLayoutView="0" workbookViewId="0" topLeftCell="A1">
      <selection activeCell="A12" sqref="A12"/>
    </sheetView>
  </sheetViews>
  <sheetFormatPr defaultColWidth="9.140625" defaultRowHeight="15"/>
  <cols>
    <col min="1" max="1" width="5.421875" style="0" customWidth="1"/>
    <col min="2" max="2" width="16.140625" style="4" customWidth="1"/>
    <col min="3" max="3" width="11.7109375" style="0" customWidth="1"/>
    <col min="4" max="4" width="17.57421875" style="0" customWidth="1"/>
    <col min="5" max="5" width="20.00390625" style="0" customWidth="1"/>
    <col min="6" max="6" width="4.57421875" style="9" customWidth="1"/>
    <col min="7" max="7" width="17.140625" style="9" customWidth="1"/>
    <col min="8" max="11" width="4.7109375" style="9" customWidth="1"/>
    <col min="12" max="12" width="5.7109375" style="9" customWidth="1"/>
    <col min="13" max="13" width="4.140625" style="0" customWidth="1"/>
    <col min="14" max="14" width="3.57421875" style="0" customWidth="1"/>
    <col min="15" max="15" width="8.7109375" style="9" customWidth="1"/>
  </cols>
  <sheetData>
    <row r="1" spans="1:12" ht="15.75">
      <c r="A1" s="115" t="s">
        <v>48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15.75">
      <c r="A2" s="116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5" ht="32.25" customHeight="1">
      <c r="A3" s="117" t="s">
        <v>16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2" ht="15.75">
      <c r="A4" s="116" t="s">
        <v>46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2" ht="15.75">
      <c r="A5" s="118" t="s">
        <v>47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1:12" ht="15">
      <c r="A6" s="16"/>
      <c r="B6" s="16"/>
      <c r="C6" s="16"/>
      <c r="D6" s="16"/>
      <c r="E6" s="16"/>
      <c r="F6" s="19"/>
      <c r="G6" s="19"/>
      <c r="H6" s="19"/>
      <c r="I6" s="19"/>
      <c r="J6" s="19"/>
      <c r="K6" s="19"/>
      <c r="L6" s="19"/>
    </row>
    <row r="7" spans="1:15" ht="83.25">
      <c r="A7" s="41" t="s">
        <v>1</v>
      </c>
      <c r="B7" s="42" t="s">
        <v>2</v>
      </c>
      <c r="C7" s="41" t="s">
        <v>3</v>
      </c>
      <c r="D7" s="41" t="s">
        <v>4</v>
      </c>
      <c r="E7" s="41" t="s">
        <v>5</v>
      </c>
      <c r="F7" s="39" t="s">
        <v>6</v>
      </c>
      <c r="G7" s="39" t="s">
        <v>17</v>
      </c>
      <c r="H7" s="39" t="s">
        <v>8</v>
      </c>
      <c r="I7" s="39" t="s">
        <v>9</v>
      </c>
      <c r="J7" s="39" t="s">
        <v>25</v>
      </c>
      <c r="K7" s="39" t="s">
        <v>26</v>
      </c>
      <c r="L7" s="39" t="s">
        <v>7</v>
      </c>
      <c r="M7" s="39" t="s">
        <v>13</v>
      </c>
      <c r="N7" s="39" t="s">
        <v>14</v>
      </c>
      <c r="O7" s="40" t="s">
        <v>15</v>
      </c>
    </row>
    <row r="8" spans="1:15" ht="15">
      <c r="A8" s="10">
        <v>2</v>
      </c>
      <c r="B8" s="43" t="s">
        <v>53</v>
      </c>
      <c r="C8" s="22" t="s">
        <v>54</v>
      </c>
      <c r="D8" s="22" t="s">
        <v>18</v>
      </c>
      <c r="E8" s="64">
        <v>243005</v>
      </c>
      <c r="F8" s="7">
        <v>7</v>
      </c>
      <c r="G8" s="111" t="s">
        <v>162</v>
      </c>
      <c r="H8" s="7">
        <v>0</v>
      </c>
      <c r="I8" s="7">
        <v>0</v>
      </c>
      <c r="J8" s="7">
        <v>0</v>
      </c>
      <c r="K8" s="7">
        <v>0</v>
      </c>
      <c r="L8" s="8">
        <f>SUM(H8:K8)</f>
        <v>0</v>
      </c>
      <c r="M8" s="1"/>
      <c r="N8" s="1"/>
      <c r="O8" s="8">
        <f>L8/400*100</f>
        <v>0</v>
      </c>
    </row>
    <row r="9" spans="1:15" ht="15">
      <c r="A9" s="10">
        <v>2</v>
      </c>
      <c r="B9" s="43" t="s">
        <v>55</v>
      </c>
      <c r="C9" s="22" t="s">
        <v>56</v>
      </c>
      <c r="D9" s="22" t="s">
        <v>20</v>
      </c>
      <c r="E9" s="64">
        <v>243005</v>
      </c>
      <c r="F9" s="7">
        <v>7</v>
      </c>
      <c r="G9" s="111" t="s">
        <v>163</v>
      </c>
      <c r="H9" s="7">
        <v>0</v>
      </c>
      <c r="I9" s="7">
        <v>0</v>
      </c>
      <c r="J9" s="7">
        <v>0</v>
      </c>
      <c r="K9" s="7">
        <v>0</v>
      </c>
      <c r="L9" s="8">
        <f>SUM(H9:K9)</f>
        <v>0</v>
      </c>
      <c r="M9" s="1"/>
      <c r="N9" s="1"/>
      <c r="O9" s="8">
        <f>L9/400*100</f>
        <v>0</v>
      </c>
    </row>
    <row r="10" spans="1:15" ht="15">
      <c r="A10" s="10">
        <v>3</v>
      </c>
      <c r="B10" s="44" t="s">
        <v>40</v>
      </c>
      <c r="C10" s="23" t="s">
        <v>24</v>
      </c>
      <c r="D10" s="23" t="s">
        <v>28</v>
      </c>
      <c r="E10" s="65">
        <v>243010</v>
      </c>
      <c r="F10" s="7">
        <v>7</v>
      </c>
      <c r="G10" s="111" t="s">
        <v>164</v>
      </c>
      <c r="H10" s="7">
        <v>0</v>
      </c>
      <c r="I10" s="7">
        <v>0</v>
      </c>
      <c r="J10" s="7">
        <v>0</v>
      </c>
      <c r="K10" s="7">
        <v>0</v>
      </c>
      <c r="L10" s="8">
        <f>SUM(H10:K10)</f>
        <v>0</v>
      </c>
      <c r="M10" s="1"/>
      <c r="N10" s="1"/>
      <c r="O10" s="8">
        <f>L10/400*100</f>
        <v>0</v>
      </c>
    </row>
    <row r="11" spans="1:15" ht="15">
      <c r="A11" s="10">
        <v>4</v>
      </c>
      <c r="B11" s="45" t="s">
        <v>57</v>
      </c>
      <c r="C11" s="24" t="s">
        <v>58</v>
      </c>
      <c r="D11" s="24" t="s">
        <v>59</v>
      </c>
      <c r="E11" s="34">
        <v>243013</v>
      </c>
      <c r="F11" s="7">
        <v>7</v>
      </c>
      <c r="G11" s="111" t="s">
        <v>165</v>
      </c>
      <c r="H11" s="7">
        <v>0</v>
      </c>
      <c r="I11" s="7">
        <v>0</v>
      </c>
      <c r="J11" s="7">
        <v>0</v>
      </c>
      <c r="K11" s="7">
        <v>0</v>
      </c>
      <c r="L11" s="8">
        <f>SUM(H11:K11)</f>
        <v>0</v>
      </c>
      <c r="M11" s="1"/>
      <c r="N11" s="1"/>
      <c r="O11" s="8">
        <f>L11/400*100</f>
        <v>0</v>
      </c>
    </row>
    <row r="12" spans="1:7" ht="15.75">
      <c r="A12" s="16"/>
      <c r="B12" s="17"/>
      <c r="C12" s="18"/>
      <c r="D12" s="18"/>
      <c r="E12" s="3"/>
      <c r="F12" s="19"/>
      <c r="G12" s="19"/>
    </row>
    <row r="13" spans="1:7" ht="15.75">
      <c r="A13" s="16"/>
      <c r="B13" s="20" t="s">
        <v>10</v>
      </c>
      <c r="C13" s="18"/>
      <c r="D13" s="18"/>
      <c r="E13" s="46" t="s">
        <v>41</v>
      </c>
      <c r="F13" s="19"/>
      <c r="G13" s="19"/>
    </row>
    <row r="14" spans="1:7" ht="15.75">
      <c r="A14" s="16"/>
      <c r="B14" s="18"/>
      <c r="C14" s="18"/>
      <c r="D14" s="18"/>
      <c r="E14" s="47"/>
      <c r="F14" s="19"/>
      <c r="G14" s="19"/>
    </row>
    <row r="15" spans="1:7" ht="15.75">
      <c r="A15" s="16"/>
      <c r="B15" s="20" t="s">
        <v>11</v>
      </c>
      <c r="C15" s="18"/>
      <c r="D15" s="18"/>
      <c r="E15" s="46" t="s">
        <v>43</v>
      </c>
      <c r="F15" s="19"/>
      <c r="G15" s="19"/>
    </row>
    <row r="16" spans="1:7" ht="15.75">
      <c r="A16" s="16"/>
      <c r="B16" s="18"/>
      <c r="C16" s="18"/>
      <c r="D16" s="18"/>
      <c r="E16" s="46"/>
      <c r="F16" s="19"/>
      <c r="G16" s="19"/>
    </row>
    <row r="17" spans="1:7" ht="15.75">
      <c r="A17" s="16"/>
      <c r="B17" s="18"/>
      <c r="C17" s="18"/>
      <c r="D17" s="18"/>
      <c r="E17" s="46" t="s">
        <v>44</v>
      </c>
      <c r="F17" s="19"/>
      <c r="G17" s="19"/>
    </row>
    <row r="18" spans="1:7" ht="15.75">
      <c r="A18" s="16"/>
      <c r="B18" s="16"/>
      <c r="C18" s="16"/>
      <c r="D18" s="16"/>
      <c r="E18" s="46"/>
      <c r="F18" s="19"/>
      <c r="G18" s="19"/>
    </row>
    <row r="19" spans="1:7" ht="15.75">
      <c r="A19" s="16"/>
      <c r="B19" s="17" t="s">
        <v>12</v>
      </c>
      <c r="C19" s="18"/>
      <c r="D19" s="18"/>
      <c r="E19" s="46" t="s">
        <v>42</v>
      </c>
      <c r="F19" s="19"/>
      <c r="G19" s="19"/>
    </row>
  </sheetData>
  <sheetProtection/>
  <mergeCells count="5">
    <mergeCell ref="A1:L1"/>
    <mergeCell ref="A2:L2"/>
    <mergeCell ref="A3:O3"/>
    <mergeCell ref="A4:L4"/>
    <mergeCell ref="A5:L5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SheetLayoutView="100" zoomScalePageLayoutView="0" workbookViewId="0" topLeftCell="A1">
      <selection activeCell="E21" sqref="E21"/>
    </sheetView>
  </sheetViews>
  <sheetFormatPr defaultColWidth="9.140625" defaultRowHeight="15"/>
  <cols>
    <col min="1" max="1" width="5.421875" style="0" customWidth="1"/>
    <col min="2" max="2" width="15.421875" style="4" customWidth="1"/>
    <col min="3" max="3" width="11.7109375" style="0" customWidth="1"/>
    <col min="4" max="4" width="18.28125" style="0" customWidth="1"/>
    <col min="5" max="5" width="20.00390625" style="0" customWidth="1"/>
    <col min="6" max="6" width="4.57421875" style="9" customWidth="1"/>
    <col min="7" max="7" width="20.00390625" style="9" customWidth="1"/>
    <col min="8" max="11" width="4.7109375" style="9" customWidth="1"/>
    <col min="12" max="12" width="5.7109375" style="9" customWidth="1"/>
    <col min="13" max="14" width="5.7109375" style="0" customWidth="1"/>
    <col min="15" max="15" width="14.421875" style="9" customWidth="1"/>
  </cols>
  <sheetData>
    <row r="1" spans="1:12" ht="15.75">
      <c r="A1" s="115" t="s">
        <v>48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15.75">
      <c r="A2" s="116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5" ht="32.25" customHeight="1">
      <c r="A3" s="117" t="s">
        <v>16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2" ht="15.75">
      <c r="A4" s="118" t="s">
        <v>46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5.75">
      <c r="A5" s="118" t="s">
        <v>161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1:12" ht="10.5" customHeight="1">
      <c r="A6" s="16"/>
      <c r="B6" s="16"/>
      <c r="C6" s="16"/>
      <c r="D6" s="16"/>
      <c r="E6" s="16"/>
      <c r="F6" s="19"/>
      <c r="G6" s="19"/>
      <c r="H6" s="19"/>
      <c r="I6" s="19"/>
      <c r="J6" s="19"/>
      <c r="K6" s="19"/>
      <c r="L6" s="19"/>
    </row>
    <row r="7" spans="1:15" ht="85.5" customHeight="1">
      <c r="A7" s="37" t="s">
        <v>1</v>
      </c>
      <c r="B7" s="37" t="s">
        <v>2</v>
      </c>
      <c r="C7" s="37" t="s">
        <v>3</v>
      </c>
      <c r="D7" s="37" t="s">
        <v>4</v>
      </c>
      <c r="E7" s="37" t="s">
        <v>5</v>
      </c>
      <c r="F7" s="38" t="s">
        <v>6</v>
      </c>
      <c r="G7" s="38" t="s">
        <v>17</v>
      </c>
      <c r="H7" s="38" t="s">
        <v>8</v>
      </c>
      <c r="I7" s="38" t="s">
        <v>9</v>
      </c>
      <c r="J7" s="38" t="s">
        <v>25</v>
      </c>
      <c r="K7" s="38" t="s">
        <v>26</v>
      </c>
      <c r="L7" s="38" t="s">
        <v>7</v>
      </c>
      <c r="M7" s="39" t="s">
        <v>13</v>
      </c>
      <c r="N7" s="39" t="s">
        <v>14</v>
      </c>
      <c r="O7" s="40" t="s">
        <v>15</v>
      </c>
    </row>
    <row r="8" spans="1:15" s="102" customFormat="1" ht="22.5">
      <c r="A8" s="10">
        <v>1</v>
      </c>
      <c r="B8" s="25" t="s">
        <v>70</v>
      </c>
      <c r="C8" s="26" t="s">
        <v>38</v>
      </c>
      <c r="D8" s="26" t="s">
        <v>28</v>
      </c>
      <c r="E8" s="63">
        <v>243010</v>
      </c>
      <c r="F8" s="14">
        <v>8</v>
      </c>
      <c r="G8" s="111" t="s">
        <v>173</v>
      </c>
      <c r="H8" s="14">
        <v>100</v>
      </c>
      <c r="I8" s="14">
        <v>100</v>
      </c>
      <c r="J8" s="14">
        <v>0</v>
      </c>
      <c r="K8" s="14">
        <v>0</v>
      </c>
      <c r="L8" s="106">
        <f aca="true" t="shared" si="0" ref="L8:L20">SUM(H8:K8)</f>
        <v>200</v>
      </c>
      <c r="M8" s="107">
        <v>1</v>
      </c>
      <c r="N8" s="114" t="s">
        <v>225</v>
      </c>
      <c r="O8" s="109">
        <f>L8/400</f>
        <v>0.5</v>
      </c>
    </row>
    <row r="9" spans="1:15" s="102" customFormat="1" ht="22.5">
      <c r="A9" s="10">
        <v>2</v>
      </c>
      <c r="B9" s="25" t="s">
        <v>67</v>
      </c>
      <c r="C9" s="26" t="s">
        <v>68</v>
      </c>
      <c r="D9" s="26" t="s">
        <v>69</v>
      </c>
      <c r="E9" s="63">
        <v>243010</v>
      </c>
      <c r="F9" s="14">
        <v>8</v>
      </c>
      <c r="G9" s="111" t="s">
        <v>172</v>
      </c>
      <c r="H9" s="14">
        <v>50</v>
      </c>
      <c r="I9" s="14">
        <v>100</v>
      </c>
      <c r="J9" s="14">
        <v>0</v>
      </c>
      <c r="K9" s="14">
        <v>10</v>
      </c>
      <c r="L9" s="106">
        <f t="shared" si="0"/>
        <v>160</v>
      </c>
      <c r="M9" s="107">
        <v>2</v>
      </c>
      <c r="N9" s="108"/>
      <c r="O9" s="109">
        <f>L9/400</f>
        <v>0.4</v>
      </c>
    </row>
    <row r="10" spans="1:15" s="102" customFormat="1" ht="22.5">
      <c r="A10" s="10">
        <v>3</v>
      </c>
      <c r="B10" s="25" t="s">
        <v>71</v>
      </c>
      <c r="C10" s="26" t="s">
        <v>72</v>
      </c>
      <c r="D10" s="26" t="s">
        <v>23</v>
      </c>
      <c r="E10" s="63">
        <v>243010</v>
      </c>
      <c r="F10" s="14">
        <v>8</v>
      </c>
      <c r="G10" s="111" t="s">
        <v>174</v>
      </c>
      <c r="H10" s="14">
        <v>60</v>
      </c>
      <c r="I10" s="14">
        <v>100</v>
      </c>
      <c r="J10" s="14">
        <v>0</v>
      </c>
      <c r="K10" s="14">
        <v>0</v>
      </c>
      <c r="L10" s="106">
        <f t="shared" si="0"/>
        <v>160</v>
      </c>
      <c r="M10" s="107">
        <v>2</v>
      </c>
      <c r="N10" s="108"/>
      <c r="O10" s="109">
        <f>L10/400</f>
        <v>0.4</v>
      </c>
    </row>
    <row r="11" spans="1:15" s="102" customFormat="1" ht="22.5">
      <c r="A11" s="10">
        <v>4</v>
      </c>
      <c r="B11" s="33" t="s">
        <v>66</v>
      </c>
      <c r="C11" s="34" t="s">
        <v>31</v>
      </c>
      <c r="D11" s="34" t="s">
        <v>32</v>
      </c>
      <c r="E11" s="63">
        <v>243010</v>
      </c>
      <c r="F11" s="14">
        <v>8</v>
      </c>
      <c r="G11" s="111" t="s">
        <v>171</v>
      </c>
      <c r="H11" s="14">
        <v>70</v>
      </c>
      <c r="I11" s="14">
        <v>0</v>
      </c>
      <c r="J11" s="14">
        <v>0</v>
      </c>
      <c r="K11" s="14">
        <v>0</v>
      </c>
      <c r="L11" s="106">
        <f t="shared" si="0"/>
        <v>70</v>
      </c>
      <c r="M11" s="107">
        <v>3</v>
      </c>
      <c r="N11" s="108"/>
      <c r="O11" s="109">
        <f>L11/400</f>
        <v>0.175</v>
      </c>
    </row>
    <row r="12" spans="1:15" s="102" customFormat="1" ht="15">
      <c r="A12" s="10">
        <v>5</v>
      </c>
      <c r="B12" s="29" t="s">
        <v>75</v>
      </c>
      <c r="C12" s="30" t="s">
        <v>76</v>
      </c>
      <c r="D12" s="30" t="s">
        <v>77</v>
      </c>
      <c r="E12" s="63">
        <v>243010</v>
      </c>
      <c r="F12" s="14">
        <v>8</v>
      </c>
      <c r="G12" s="111" t="s">
        <v>176</v>
      </c>
      <c r="H12" s="14">
        <v>0</v>
      </c>
      <c r="I12" s="14">
        <v>0</v>
      </c>
      <c r="J12" s="14">
        <v>0</v>
      </c>
      <c r="K12" s="14">
        <v>40</v>
      </c>
      <c r="L12" s="106">
        <f t="shared" si="0"/>
        <v>40</v>
      </c>
      <c r="M12" s="107">
        <v>4</v>
      </c>
      <c r="N12" s="108"/>
      <c r="O12" s="109">
        <f>L12/400</f>
        <v>0.1</v>
      </c>
    </row>
    <row r="13" spans="1:15" ht="15">
      <c r="A13" s="10">
        <v>6</v>
      </c>
      <c r="B13" s="29" t="s">
        <v>60</v>
      </c>
      <c r="C13" s="30" t="s">
        <v>35</v>
      </c>
      <c r="D13" s="30" t="s">
        <v>28</v>
      </c>
      <c r="E13" s="63">
        <v>243014</v>
      </c>
      <c r="F13" s="14">
        <v>8</v>
      </c>
      <c r="G13" s="111" t="s">
        <v>166</v>
      </c>
      <c r="H13" s="14">
        <v>0</v>
      </c>
      <c r="I13" s="14">
        <v>0</v>
      </c>
      <c r="J13" s="14">
        <v>0</v>
      </c>
      <c r="K13" s="14">
        <v>0</v>
      </c>
      <c r="L13" s="106">
        <f t="shared" si="0"/>
        <v>0</v>
      </c>
      <c r="M13" s="107"/>
      <c r="N13" s="108"/>
      <c r="O13" s="106">
        <f>L13/400*100</f>
        <v>0</v>
      </c>
    </row>
    <row r="14" spans="1:15" ht="15">
      <c r="A14" s="10">
        <v>7</v>
      </c>
      <c r="B14" s="29" t="s">
        <v>61</v>
      </c>
      <c r="C14" s="30" t="s">
        <v>35</v>
      </c>
      <c r="D14" s="30" t="s">
        <v>22</v>
      </c>
      <c r="E14" s="63">
        <v>243014</v>
      </c>
      <c r="F14" s="14">
        <v>8</v>
      </c>
      <c r="G14" s="111" t="s">
        <v>167</v>
      </c>
      <c r="H14" s="14">
        <v>0</v>
      </c>
      <c r="I14" s="14">
        <v>0</v>
      </c>
      <c r="J14" s="14">
        <v>0</v>
      </c>
      <c r="K14" s="14">
        <v>0</v>
      </c>
      <c r="L14" s="106">
        <f t="shared" si="0"/>
        <v>0</v>
      </c>
      <c r="M14" s="107"/>
      <c r="N14" s="108"/>
      <c r="O14" s="106">
        <f>L14/400*100</f>
        <v>0</v>
      </c>
    </row>
    <row r="15" spans="1:15" ht="15">
      <c r="A15" s="10">
        <v>8</v>
      </c>
      <c r="B15" s="25" t="s">
        <v>62</v>
      </c>
      <c r="C15" s="26" t="s">
        <v>29</v>
      </c>
      <c r="D15" s="26" t="s">
        <v>36</v>
      </c>
      <c r="E15" s="63">
        <v>243009</v>
      </c>
      <c r="F15" s="14">
        <v>8</v>
      </c>
      <c r="G15" s="111" t="s">
        <v>168</v>
      </c>
      <c r="H15" s="14">
        <v>0</v>
      </c>
      <c r="I15" s="14">
        <v>0</v>
      </c>
      <c r="J15" s="14">
        <v>0</v>
      </c>
      <c r="K15" s="14">
        <v>0</v>
      </c>
      <c r="L15" s="106">
        <f t="shared" si="0"/>
        <v>0</v>
      </c>
      <c r="M15" s="107"/>
      <c r="N15" s="108"/>
      <c r="O15" s="106">
        <f>L15/400*100</f>
        <v>0</v>
      </c>
    </row>
    <row r="16" spans="1:15" ht="22.5">
      <c r="A16" s="10">
        <v>9</v>
      </c>
      <c r="B16" s="31" t="s">
        <v>63</v>
      </c>
      <c r="C16" s="32" t="s">
        <v>19</v>
      </c>
      <c r="D16" s="32" t="s">
        <v>21</v>
      </c>
      <c r="E16" s="63">
        <v>243016</v>
      </c>
      <c r="F16" s="14">
        <v>8</v>
      </c>
      <c r="G16" s="111" t="s">
        <v>169</v>
      </c>
      <c r="H16" s="14">
        <v>0</v>
      </c>
      <c r="I16" s="14">
        <v>0</v>
      </c>
      <c r="J16" s="14">
        <v>0</v>
      </c>
      <c r="K16" s="14">
        <v>0</v>
      </c>
      <c r="L16" s="106">
        <f t="shared" si="0"/>
        <v>0</v>
      </c>
      <c r="M16" s="107"/>
      <c r="N16" s="108"/>
      <c r="O16" s="106">
        <f>L16/400*100</f>
        <v>0</v>
      </c>
    </row>
    <row r="17" spans="1:15" s="102" customFormat="1" ht="22.5">
      <c r="A17" s="10">
        <v>10</v>
      </c>
      <c r="B17" s="31" t="s">
        <v>64</v>
      </c>
      <c r="C17" s="32" t="s">
        <v>65</v>
      </c>
      <c r="D17" s="32" t="s">
        <v>23</v>
      </c>
      <c r="E17" s="63">
        <v>243016</v>
      </c>
      <c r="F17" s="14">
        <v>8</v>
      </c>
      <c r="G17" s="111" t="s">
        <v>170</v>
      </c>
      <c r="H17" s="14">
        <v>0</v>
      </c>
      <c r="I17" s="14">
        <v>0</v>
      </c>
      <c r="J17" s="14">
        <v>0</v>
      </c>
      <c r="K17" s="14">
        <v>0</v>
      </c>
      <c r="L17" s="106">
        <f t="shared" si="0"/>
        <v>0</v>
      </c>
      <c r="M17" s="107"/>
      <c r="N17" s="108"/>
      <c r="O17" s="106">
        <f>L17/400*100</f>
        <v>0</v>
      </c>
    </row>
    <row r="18" spans="1:15" ht="22.5">
      <c r="A18" s="10">
        <v>11</v>
      </c>
      <c r="B18" s="25" t="s">
        <v>73</v>
      </c>
      <c r="C18" s="26" t="s">
        <v>74</v>
      </c>
      <c r="D18" s="26" t="s">
        <v>30</v>
      </c>
      <c r="E18" s="63">
        <v>243010</v>
      </c>
      <c r="F18" s="14">
        <v>8</v>
      </c>
      <c r="G18" s="111" t="s">
        <v>175</v>
      </c>
      <c r="H18" s="14">
        <v>0</v>
      </c>
      <c r="I18" s="14">
        <v>0</v>
      </c>
      <c r="J18" s="14">
        <v>0</v>
      </c>
      <c r="K18" s="14">
        <v>0</v>
      </c>
      <c r="L18" s="106">
        <f t="shared" si="0"/>
        <v>0</v>
      </c>
      <c r="M18" s="107"/>
      <c r="N18" s="108"/>
      <c r="O18" s="109">
        <f>L18/400</f>
        <v>0</v>
      </c>
    </row>
    <row r="19" spans="1:15" s="102" customFormat="1" ht="28.5">
      <c r="A19" s="10">
        <v>12</v>
      </c>
      <c r="B19" s="35" t="s">
        <v>79</v>
      </c>
      <c r="C19" s="36" t="s">
        <v>45</v>
      </c>
      <c r="D19" s="36" t="s">
        <v>20</v>
      </c>
      <c r="E19" s="63">
        <v>243020</v>
      </c>
      <c r="F19" s="14">
        <v>8</v>
      </c>
      <c r="G19" s="111" t="s">
        <v>177</v>
      </c>
      <c r="H19" s="14">
        <v>0</v>
      </c>
      <c r="I19" s="14">
        <v>0</v>
      </c>
      <c r="J19" s="14">
        <v>0</v>
      </c>
      <c r="K19" s="14">
        <v>0</v>
      </c>
      <c r="L19" s="106">
        <f t="shared" si="0"/>
        <v>0</v>
      </c>
      <c r="M19" s="110"/>
      <c r="N19" s="110"/>
      <c r="O19" s="106">
        <f>L19/400*100</f>
        <v>0</v>
      </c>
    </row>
    <row r="20" spans="1:15" s="102" customFormat="1" ht="15">
      <c r="A20" s="10">
        <v>13</v>
      </c>
      <c r="B20" s="35" t="s">
        <v>80</v>
      </c>
      <c r="C20" s="36" t="s">
        <v>81</v>
      </c>
      <c r="D20" s="36" t="s">
        <v>34</v>
      </c>
      <c r="E20" s="63">
        <v>243020</v>
      </c>
      <c r="F20" s="14">
        <v>8</v>
      </c>
      <c r="G20" s="111" t="s">
        <v>178</v>
      </c>
      <c r="H20" s="14">
        <v>0</v>
      </c>
      <c r="I20" s="14">
        <v>0</v>
      </c>
      <c r="J20" s="14">
        <v>0</v>
      </c>
      <c r="K20" s="14">
        <v>0</v>
      </c>
      <c r="L20" s="106">
        <f t="shared" si="0"/>
        <v>0</v>
      </c>
      <c r="M20" s="110"/>
      <c r="N20" s="110"/>
      <c r="O20" s="106">
        <f>L20/400*100</f>
        <v>0</v>
      </c>
    </row>
    <row r="21" spans="1:15" s="102" customFormat="1" ht="15">
      <c r="A21" s="10">
        <v>14</v>
      </c>
      <c r="B21" s="35" t="s">
        <v>179</v>
      </c>
      <c r="C21" s="36" t="s">
        <v>38</v>
      </c>
      <c r="D21" s="36" t="s">
        <v>180</v>
      </c>
      <c r="E21" s="63">
        <v>243006</v>
      </c>
      <c r="F21" s="107">
        <v>8</v>
      </c>
      <c r="G21" s="111" t="s">
        <v>181</v>
      </c>
      <c r="H21" s="107">
        <v>0</v>
      </c>
      <c r="I21" s="107">
        <v>0</v>
      </c>
      <c r="J21" s="107">
        <v>0</v>
      </c>
      <c r="K21" s="107">
        <v>0</v>
      </c>
      <c r="L21" s="106">
        <v>0</v>
      </c>
      <c r="M21" s="110"/>
      <c r="N21" s="110"/>
      <c r="O21" s="106">
        <v>0</v>
      </c>
    </row>
    <row r="22" spans="1:15" ht="11.25" customHeight="1">
      <c r="A22" s="27"/>
      <c r="B22" s="27"/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15">
      <c r="A23" s="27"/>
      <c r="B23" s="99" t="s">
        <v>10</v>
      </c>
      <c r="C23" s="99"/>
      <c r="E23" s="99" t="s">
        <v>41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15">
      <c r="A24" s="27"/>
      <c r="B24" s="99" t="s">
        <v>11</v>
      </c>
      <c r="C24" s="100"/>
      <c r="E24" s="101" t="s">
        <v>43</v>
      </c>
      <c r="F24" s="27"/>
      <c r="G24" s="27"/>
      <c r="L24" s="27"/>
      <c r="M24" s="27"/>
      <c r="N24" s="27"/>
      <c r="O24" s="27"/>
    </row>
    <row r="25" spans="1:15" ht="15">
      <c r="A25" s="27"/>
      <c r="B25" s="19"/>
      <c r="C25" s="100"/>
      <c r="E25" s="101" t="s">
        <v>44</v>
      </c>
      <c r="F25" s="27"/>
      <c r="G25" s="27"/>
      <c r="L25" s="27"/>
      <c r="M25" s="27"/>
      <c r="N25" s="27"/>
      <c r="O25" s="27"/>
    </row>
    <row r="26" spans="1:15" ht="15">
      <c r="A26" s="27"/>
      <c r="B26" s="100" t="s">
        <v>12</v>
      </c>
      <c r="C26" s="27"/>
      <c r="E26" s="101" t="s">
        <v>42</v>
      </c>
      <c r="F26" s="27"/>
      <c r="G26" s="27"/>
      <c r="L26" s="27"/>
      <c r="M26" s="27"/>
      <c r="N26" s="27"/>
      <c r="O26" s="27"/>
    </row>
    <row r="27" spans="1:15" ht="15">
      <c r="A27" s="27"/>
      <c r="B27" s="27"/>
      <c r="C27" s="27"/>
      <c r="D27" s="27"/>
      <c r="E27" s="27"/>
      <c r="L27" s="27"/>
      <c r="M27" s="27"/>
      <c r="N27" s="27"/>
      <c r="O27" s="27"/>
    </row>
    <row r="28" spans="1:15" ht="15">
      <c r="A28" s="27"/>
      <c r="B28" s="27"/>
      <c r="C28" s="27"/>
      <c r="D28" s="27"/>
      <c r="E28" s="27"/>
      <c r="L28" s="27"/>
      <c r="M28" s="27"/>
      <c r="N28" s="27"/>
      <c r="O28" s="27"/>
    </row>
  </sheetData>
  <sheetProtection/>
  <mergeCells count="5">
    <mergeCell ref="A1:L1"/>
    <mergeCell ref="A2:L2"/>
    <mergeCell ref="A3:O3"/>
    <mergeCell ref="A4:L4"/>
    <mergeCell ref="A5:L5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SheetLayoutView="100" zoomScalePageLayoutView="0" workbookViewId="0" topLeftCell="A1">
      <selection activeCell="A8" sqref="A8:A15"/>
    </sheetView>
  </sheetViews>
  <sheetFormatPr defaultColWidth="9.140625" defaultRowHeight="15"/>
  <cols>
    <col min="1" max="1" width="5.421875" style="0" customWidth="1"/>
    <col min="2" max="2" width="14.140625" style="4" customWidth="1"/>
    <col min="3" max="3" width="11.7109375" style="0" customWidth="1"/>
    <col min="4" max="4" width="15.28125" style="0" customWidth="1"/>
    <col min="5" max="5" width="20.00390625" style="0" customWidth="1"/>
    <col min="6" max="6" width="4.57421875" style="9" customWidth="1"/>
    <col min="7" max="7" width="17.8515625" style="9" customWidth="1"/>
    <col min="8" max="12" width="4.7109375" style="9" customWidth="1"/>
    <col min="13" max="13" width="5.7109375" style="9" customWidth="1"/>
    <col min="14" max="15" width="5.7109375" style="0" customWidth="1"/>
    <col min="16" max="16" width="13.57421875" style="9" customWidth="1"/>
  </cols>
  <sheetData>
    <row r="1" spans="1:16" ht="15.75">
      <c r="A1" s="119" t="s">
        <v>48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6"/>
      <c r="O1" s="16"/>
      <c r="P1" s="19"/>
    </row>
    <row r="2" spans="1:16" ht="15.75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6"/>
      <c r="O2" s="16"/>
      <c r="P2" s="19"/>
    </row>
    <row r="3" spans="1:16" ht="32.25" customHeight="1">
      <c r="A3" s="120" t="s">
        <v>16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1:16" ht="15.75">
      <c r="A4" s="118" t="s">
        <v>46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6"/>
      <c r="O4" s="16"/>
      <c r="P4" s="19"/>
    </row>
    <row r="5" spans="1:16" ht="15.75">
      <c r="A5" s="118" t="s">
        <v>49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6"/>
      <c r="O5" s="16"/>
      <c r="P5" s="19"/>
    </row>
    <row r="6" spans="1:16" ht="15">
      <c r="A6" s="16"/>
      <c r="B6" s="16"/>
      <c r="C6" s="16"/>
      <c r="D6" s="16"/>
      <c r="E6" s="16"/>
      <c r="F6" s="19"/>
      <c r="G6" s="19"/>
      <c r="H6" s="19"/>
      <c r="I6" s="19"/>
      <c r="J6" s="19"/>
      <c r="K6" s="19"/>
      <c r="L6" s="19"/>
      <c r="M6" s="19"/>
      <c r="N6" s="16"/>
      <c r="O6" s="16"/>
      <c r="P6" s="19"/>
    </row>
    <row r="7" spans="1:16" ht="81" customHeight="1">
      <c r="A7" s="37" t="s">
        <v>1</v>
      </c>
      <c r="B7" s="37" t="s">
        <v>2</v>
      </c>
      <c r="C7" s="37" t="s">
        <v>3</v>
      </c>
      <c r="D7" s="37" t="s">
        <v>4</v>
      </c>
      <c r="E7" s="37" t="s">
        <v>5</v>
      </c>
      <c r="F7" s="38" t="s">
        <v>6</v>
      </c>
      <c r="G7" s="38" t="s">
        <v>17</v>
      </c>
      <c r="H7" s="38" t="s">
        <v>8</v>
      </c>
      <c r="I7" s="38" t="s">
        <v>9</v>
      </c>
      <c r="J7" s="38" t="s">
        <v>25</v>
      </c>
      <c r="K7" s="38" t="s">
        <v>26</v>
      </c>
      <c r="L7" s="38" t="s">
        <v>151</v>
      </c>
      <c r="M7" s="38" t="s">
        <v>7</v>
      </c>
      <c r="N7" s="38" t="s">
        <v>13</v>
      </c>
      <c r="O7" s="38" t="s">
        <v>14</v>
      </c>
      <c r="P7" s="48" t="s">
        <v>15</v>
      </c>
    </row>
    <row r="8" spans="1:16" ht="15" customHeight="1">
      <c r="A8" s="10">
        <v>1</v>
      </c>
      <c r="B8" s="58" t="s">
        <v>86</v>
      </c>
      <c r="C8" s="56" t="s">
        <v>31</v>
      </c>
      <c r="D8" s="56" t="s">
        <v>28</v>
      </c>
      <c r="E8" s="86">
        <v>243010</v>
      </c>
      <c r="F8" s="7">
        <v>9</v>
      </c>
      <c r="G8" s="111" t="s">
        <v>185</v>
      </c>
      <c r="H8" s="7">
        <v>20</v>
      </c>
      <c r="I8" s="7">
        <v>0</v>
      </c>
      <c r="J8" s="7">
        <v>40</v>
      </c>
      <c r="K8" s="7">
        <v>100</v>
      </c>
      <c r="L8" s="7">
        <v>0</v>
      </c>
      <c r="M8" s="8">
        <f aca="true" t="shared" si="0" ref="M8:M15">SUM(H8:L8)</f>
        <v>160</v>
      </c>
      <c r="N8" s="13">
        <v>1</v>
      </c>
      <c r="O8" s="1"/>
      <c r="P8" s="103">
        <f>M8/500</f>
        <v>0.32</v>
      </c>
    </row>
    <row r="9" spans="1:16" ht="15.75">
      <c r="A9" s="10">
        <v>2</v>
      </c>
      <c r="B9" s="45" t="s">
        <v>78</v>
      </c>
      <c r="C9" s="24" t="s">
        <v>33</v>
      </c>
      <c r="D9" s="24" t="s">
        <v>37</v>
      </c>
      <c r="E9" s="60">
        <v>243013</v>
      </c>
      <c r="F9" s="7">
        <v>9</v>
      </c>
      <c r="G9" s="111" t="s">
        <v>182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8">
        <f t="shared" si="0"/>
        <v>0</v>
      </c>
      <c r="N9" s="13"/>
      <c r="O9" s="1"/>
      <c r="P9" s="8">
        <f aca="true" t="shared" si="1" ref="P9:P15">M9/500*100</f>
        <v>0</v>
      </c>
    </row>
    <row r="10" spans="1:16" ht="15.75" customHeight="1">
      <c r="A10" s="10">
        <v>3</v>
      </c>
      <c r="B10" s="58" t="s">
        <v>82</v>
      </c>
      <c r="C10" s="56" t="s">
        <v>24</v>
      </c>
      <c r="D10" s="56" t="s">
        <v>83</v>
      </c>
      <c r="E10" s="61">
        <v>243009</v>
      </c>
      <c r="F10" s="7">
        <v>9</v>
      </c>
      <c r="G10" s="111" t="s">
        <v>183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8">
        <f t="shared" si="0"/>
        <v>0</v>
      </c>
      <c r="N10" s="13"/>
      <c r="O10" s="1"/>
      <c r="P10" s="8">
        <f t="shared" si="1"/>
        <v>0</v>
      </c>
    </row>
    <row r="11" spans="1:16" ht="24" customHeight="1">
      <c r="A11" s="10">
        <v>4</v>
      </c>
      <c r="B11" s="58" t="s">
        <v>84</v>
      </c>
      <c r="C11" s="56" t="s">
        <v>19</v>
      </c>
      <c r="D11" s="56" t="s">
        <v>85</v>
      </c>
      <c r="E11" s="61">
        <v>243009</v>
      </c>
      <c r="F11" s="7">
        <v>9</v>
      </c>
      <c r="G11" s="111" t="s">
        <v>184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8">
        <f t="shared" si="0"/>
        <v>0</v>
      </c>
      <c r="N11" s="13"/>
      <c r="O11" s="1"/>
      <c r="P11" s="8">
        <f t="shared" si="1"/>
        <v>0</v>
      </c>
    </row>
    <row r="12" spans="1:16" ht="15.75">
      <c r="A12" s="10">
        <v>5</v>
      </c>
      <c r="B12" s="58" t="s">
        <v>87</v>
      </c>
      <c r="C12" s="56" t="s">
        <v>88</v>
      </c>
      <c r="D12" s="56" t="s">
        <v>89</v>
      </c>
      <c r="E12" s="65">
        <v>243010</v>
      </c>
      <c r="F12" s="7">
        <v>9</v>
      </c>
      <c r="G12" s="111" t="s">
        <v>186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8">
        <f t="shared" si="0"/>
        <v>0</v>
      </c>
      <c r="N12" s="13"/>
      <c r="O12" s="1"/>
      <c r="P12" s="8">
        <f t="shared" si="1"/>
        <v>0</v>
      </c>
    </row>
    <row r="13" spans="1:16" ht="18" customHeight="1">
      <c r="A13" s="10">
        <v>6</v>
      </c>
      <c r="B13" s="59" t="s">
        <v>90</v>
      </c>
      <c r="C13" s="57" t="s">
        <v>33</v>
      </c>
      <c r="D13" s="57" t="s">
        <v>91</v>
      </c>
      <c r="E13" s="60">
        <v>243018</v>
      </c>
      <c r="F13" s="7">
        <v>9</v>
      </c>
      <c r="G13" s="111" t="s">
        <v>187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8">
        <f t="shared" si="0"/>
        <v>0</v>
      </c>
      <c r="N13" s="13"/>
      <c r="O13" s="1"/>
      <c r="P13" s="8">
        <f t="shared" si="1"/>
        <v>0</v>
      </c>
    </row>
    <row r="14" spans="1:16" ht="20.25" customHeight="1">
      <c r="A14" s="10">
        <v>7</v>
      </c>
      <c r="B14" s="59" t="s">
        <v>92</v>
      </c>
      <c r="C14" s="57" t="s">
        <v>93</v>
      </c>
      <c r="D14" s="57" t="s">
        <v>94</v>
      </c>
      <c r="E14" s="60">
        <v>243018</v>
      </c>
      <c r="F14" s="7">
        <v>9</v>
      </c>
      <c r="G14" s="111" t="s">
        <v>188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8">
        <f t="shared" si="0"/>
        <v>0</v>
      </c>
      <c r="N14" s="13"/>
      <c r="O14" s="1"/>
      <c r="P14" s="8">
        <f t="shared" si="1"/>
        <v>0</v>
      </c>
    </row>
    <row r="15" spans="1:16" ht="15.75">
      <c r="A15" s="10">
        <v>8</v>
      </c>
      <c r="B15" s="58" t="s">
        <v>152</v>
      </c>
      <c r="C15" s="56" t="s">
        <v>74</v>
      </c>
      <c r="D15" s="56" t="s">
        <v>28</v>
      </c>
      <c r="E15" s="104">
        <v>243006</v>
      </c>
      <c r="F15" s="97">
        <v>9</v>
      </c>
      <c r="G15" s="111" t="s">
        <v>189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8">
        <f t="shared" si="0"/>
        <v>0</v>
      </c>
      <c r="N15" s="69"/>
      <c r="O15" s="98"/>
      <c r="P15" s="8">
        <f t="shared" si="1"/>
        <v>0</v>
      </c>
    </row>
    <row r="16" spans="1:16" ht="15">
      <c r="A16" s="16"/>
      <c r="B16" s="112"/>
      <c r="C16" s="113"/>
      <c r="D16" s="113"/>
      <c r="E16" s="16"/>
      <c r="F16" s="95"/>
      <c r="G16" s="19"/>
      <c r="H16" s="95"/>
      <c r="I16" s="95"/>
      <c r="J16" s="95"/>
      <c r="K16" s="95"/>
      <c r="L16" s="95"/>
      <c r="M16" s="94"/>
      <c r="P16" s="94"/>
    </row>
    <row r="17" spans="1:7" ht="15.75">
      <c r="A17" s="16"/>
      <c r="B17" s="20" t="s">
        <v>10</v>
      </c>
      <c r="C17" s="18"/>
      <c r="D17" s="18"/>
      <c r="E17" s="46" t="s">
        <v>41</v>
      </c>
      <c r="F17" s="21"/>
      <c r="G17" s="19"/>
    </row>
    <row r="18" spans="1:7" ht="15.75">
      <c r="A18" s="16"/>
      <c r="B18" s="18"/>
      <c r="C18" s="18"/>
      <c r="D18" s="18"/>
      <c r="E18" s="47"/>
      <c r="F18" s="6"/>
      <c r="G18" s="19"/>
    </row>
    <row r="19" spans="1:7" ht="15.75">
      <c r="A19" s="16"/>
      <c r="B19" s="20" t="s">
        <v>11</v>
      </c>
      <c r="C19" s="18"/>
      <c r="D19" s="18"/>
      <c r="E19" s="46" t="s">
        <v>43</v>
      </c>
      <c r="F19" s="6"/>
      <c r="G19" s="19"/>
    </row>
    <row r="20" spans="1:7" ht="15.75">
      <c r="A20" s="16"/>
      <c r="B20" s="18"/>
      <c r="C20" s="18"/>
      <c r="D20" s="18"/>
      <c r="E20" s="46"/>
      <c r="F20" s="6"/>
      <c r="G20" s="19"/>
    </row>
    <row r="21" spans="1:7" ht="15.75">
      <c r="A21" s="16"/>
      <c r="B21" s="18"/>
      <c r="C21" s="18"/>
      <c r="D21" s="18"/>
      <c r="E21" s="46" t="s">
        <v>44</v>
      </c>
      <c r="F21" s="6"/>
      <c r="G21" s="19"/>
    </row>
    <row r="22" spans="1:7" ht="15.75">
      <c r="A22" s="16"/>
      <c r="B22" s="16"/>
      <c r="C22" s="16"/>
      <c r="D22" s="16"/>
      <c r="E22" s="46"/>
      <c r="F22" s="19"/>
      <c r="G22" s="19"/>
    </row>
    <row r="23" spans="1:7" ht="15.75">
      <c r="A23" s="16"/>
      <c r="B23" s="17" t="s">
        <v>12</v>
      </c>
      <c r="C23" s="18"/>
      <c r="D23" s="18"/>
      <c r="E23" s="46" t="s">
        <v>42</v>
      </c>
      <c r="F23" s="19"/>
      <c r="G23" s="19"/>
    </row>
  </sheetData>
  <sheetProtection/>
  <mergeCells count="5">
    <mergeCell ref="A1:M1"/>
    <mergeCell ref="A2:M2"/>
    <mergeCell ref="A3:P3"/>
    <mergeCell ref="A4:M4"/>
    <mergeCell ref="A5:M5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4">
      <selection activeCell="E11" sqref="E11"/>
    </sheetView>
  </sheetViews>
  <sheetFormatPr defaultColWidth="9.140625" defaultRowHeight="15"/>
  <cols>
    <col min="1" max="1" width="5.421875" style="0" customWidth="1"/>
    <col min="2" max="2" width="14.140625" style="4" customWidth="1"/>
    <col min="3" max="3" width="11.7109375" style="0" customWidth="1"/>
    <col min="4" max="4" width="15.28125" style="0" customWidth="1"/>
    <col min="5" max="5" width="19.421875" style="0" customWidth="1"/>
    <col min="6" max="6" width="4.57421875" style="9" customWidth="1"/>
    <col min="7" max="7" width="21.140625" style="9" customWidth="1"/>
    <col min="8" max="12" width="4.7109375" style="9" customWidth="1"/>
    <col min="13" max="13" width="5.7109375" style="9" customWidth="1"/>
    <col min="14" max="15" width="5.7109375" style="0" customWidth="1"/>
    <col min="16" max="16" width="8.57421875" style="9" customWidth="1"/>
  </cols>
  <sheetData>
    <row r="1" spans="1:16" ht="15.75">
      <c r="A1" s="119" t="s">
        <v>50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6"/>
      <c r="O1" s="16"/>
      <c r="P1" s="19"/>
    </row>
    <row r="2" spans="1:16" ht="15.75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6"/>
      <c r="O2" s="16"/>
      <c r="P2" s="19"/>
    </row>
    <row r="3" spans="1:16" ht="32.25" customHeight="1">
      <c r="A3" s="120" t="s">
        <v>16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1:16" ht="15.75">
      <c r="A4" s="118" t="s">
        <v>46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6"/>
      <c r="O4" s="16"/>
      <c r="P4" s="19"/>
    </row>
    <row r="5" spans="1:16" ht="15.75">
      <c r="A5" s="118" t="s">
        <v>51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6"/>
      <c r="O5" s="16"/>
      <c r="P5" s="19"/>
    </row>
    <row r="6" spans="1:16" ht="15">
      <c r="A6" s="16"/>
      <c r="B6" s="16"/>
      <c r="C6" s="16"/>
      <c r="D6" s="16"/>
      <c r="E6" s="16"/>
      <c r="F6" s="19"/>
      <c r="G6" s="19"/>
      <c r="H6" s="19"/>
      <c r="I6" s="19"/>
      <c r="J6" s="19"/>
      <c r="K6" s="19"/>
      <c r="L6" s="19"/>
      <c r="M6" s="19"/>
      <c r="N6" s="16"/>
      <c r="O6" s="16"/>
      <c r="P6" s="19"/>
    </row>
    <row r="7" spans="1:16" ht="82.5" customHeight="1">
      <c r="A7" s="37" t="s">
        <v>1</v>
      </c>
      <c r="B7" s="37" t="s">
        <v>2</v>
      </c>
      <c r="C7" s="37" t="s">
        <v>3</v>
      </c>
      <c r="D7" s="37" t="s">
        <v>4</v>
      </c>
      <c r="E7" s="37" t="s">
        <v>5</v>
      </c>
      <c r="F7" s="50" t="s">
        <v>6</v>
      </c>
      <c r="G7" s="50" t="s">
        <v>17</v>
      </c>
      <c r="H7" s="50" t="s">
        <v>8</v>
      </c>
      <c r="I7" s="50" t="s">
        <v>9</v>
      </c>
      <c r="J7" s="50" t="s">
        <v>25</v>
      </c>
      <c r="K7" s="50" t="s">
        <v>26</v>
      </c>
      <c r="L7" s="50" t="s">
        <v>151</v>
      </c>
      <c r="M7" s="50" t="s">
        <v>7</v>
      </c>
      <c r="N7" s="50" t="s">
        <v>13</v>
      </c>
      <c r="O7" s="50" t="s">
        <v>14</v>
      </c>
      <c r="P7" s="37" t="s">
        <v>15</v>
      </c>
    </row>
    <row r="8" spans="1:16" ht="24">
      <c r="A8" s="51">
        <v>1</v>
      </c>
      <c r="B8" s="76" t="s">
        <v>98</v>
      </c>
      <c r="C8" s="66" t="s">
        <v>99</v>
      </c>
      <c r="D8" s="66" t="s">
        <v>22</v>
      </c>
      <c r="E8" s="86">
        <v>243010</v>
      </c>
      <c r="F8" s="66">
        <v>10</v>
      </c>
      <c r="G8" s="111" t="s">
        <v>193</v>
      </c>
      <c r="H8" s="74">
        <v>100</v>
      </c>
      <c r="I8" s="74">
        <v>0</v>
      </c>
      <c r="J8" s="74">
        <v>0</v>
      </c>
      <c r="K8" s="74">
        <v>0</v>
      </c>
      <c r="L8" s="74">
        <v>0</v>
      </c>
      <c r="M8" s="52">
        <f aca="true" t="shared" si="0" ref="M8:M23">SUM(H8:L8)</f>
        <v>100</v>
      </c>
      <c r="N8" s="49">
        <v>1</v>
      </c>
      <c r="O8" s="49"/>
      <c r="P8" s="105">
        <f>M8/500</f>
        <v>0.2</v>
      </c>
    </row>
    <row r="9" spans="1:16" ht="24">
      <c r="A9" s="51">
        <v>2</v>
      </c>
      <c r="B9" s="76" t="s">
        <v>103</v>
      </c>
      <c r="C9" s="66" t="s">
        <v>104</v>
      </c>
      <c r="D9" s="66" t="s">
        <v>30</v>
      </c>
      <c r="E9" s="86">
        <v>243010</v>
      </c>
      <c r="F9" s="66">
        <v>10</v>
      </c>
      <c r="G9" s="111" t="s">
        <v>195</v>
      </c>
      <c r="H9" s="74">
        <v>0</v>
      </c>
      <c r="I9" s="74">
        <v>100</v>
      </c>
      <c r="J9" s="74">
        <v>0</v>
      </c>
      <c r="K9" s="74">
        <v>0</v>
      </c>
      <c r="L9" s="74">
        <v>0</v>
      </c>
      <c r="M9" s="52">
        <f t="shared" si="0"/>
        <v>100</v>
      </c>
      <c r="N9" s="49">
        <v>1</v>
      </c>
      <c r="O9" s="49"/>
      <c r="P9" s="105">
        <f>M9/500</f>
        <v>0.2</v>
      </c>
    </row>
    <row r="10" spans="1:16" ht="15">
      <c r="A10" s="51">
        <v>3</v>
      </c>
      <c r="B10" s="76" t="s">
        <v>119</v>
      </c>
      <c r="C10" s="66" t="s">
        <v>120</v>
      </c>
      <c r="D10" s="66" t="s">
        <v>32</v>
      </c>
      <c r="E10" s="65">
        <v>243020</v>
      </c>
      <c r="F10" s="68">
        <v>10</v>
      </c>
      <c r="G10" s="111" t="s">
        <v>202</v>
      </c>
      <c r="H10" s="74">
        <v>0</v>
      </c>
      <c r="I10" s="74">
        <v>0</v>
      </c>
      <c r="J10" s="74">
        <v>90</v>
      </c>
      <c r="K10" s="74">
        <v>0</v>
      </c>
      <c r="L10" s="74">
        <v>0</v>
      </c>
      <c r="M10" s="52">
        <f t="shared" si="0"/>
        <v>90</v>
      </c>
      <c r="N10" s="49">
        <v>2</v>
      </c>
      <c r="O10" s="49"/>
      <c r="P10" s="105">
        <f>M10/500</f>
        <v>0.18</v>
      </c>
    </row>
    <row r="11" spans="1:16" ht="15">
      <c r="A11" s="51">
        <v>4</v>
      </c>
      <c r="B11" s="80" t="s">
        <v>121</v>
      </c>
      <c r="C11" s="68" t="s">
        <v>39</v>
      </c>
      <c r="D11" s="68" t="s">
        <v>20</v>
      </c>
      <c r="E11" s="62">
        <v>243020</v>
      </c>
      <c r="F11" s="68">
        <v>10</v>
      </c>
      <c r="G11" s="111" t="s">
        <v>203</v>
      </c>
      <c r="H11" s="74">
        <v>0</v>
      </c>
      <c r="I11" s="74">
        <v>0</v>
      </c>
      <c r="J11" s="74">
        <v>90</v>
      </c>
      <c r="K11" s="74">
        <v>0</v>
      </c>
      <c r="L11" s="74">
        <v>0</v>
      </c>
      <c r="M11" s="52">
        <f t="shared" si="0"/>
        <v>90</v>
      </c>
      <c r="N11" s="49">
        <v>2</v>
      </c>
      <c r="O11" s="49"/>
      <c r="P11" s="105">
        <f>M11/500</f>
        <v>0.18</v>
      </c>
    </row>
    <row r="12" spans="1:16" ht="15">
      <c r="A12" s="51">
        <v>5</v>
      </c>
      <c r="B12" s="75" t="s">
        <v>95</v>
      </c>
      <c r="C12" s="65" t="s">
        <v>68</v>
      </c>
      <c r="D12" s="65" t="s">
        <v>22</v>
      </c>
      <c r="E12" s="62">
        <v>243012</v>
      </c>
      <c r="F12" s="65">
        <v>10</v>
      </c>
      <c r="G12" s="111" t="s">
        <v>190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52">
        <f t="shared" si="0"/>
        <v>0</v>
      </c>
      <c r="N12" s="49"/>
      <c r="O12" s="49"/>
      <c r="P12" s="52">
        <f>M12/500*100</f>
        <v>0</v>
      </c>
    </row>
    <row r="13" spans="1:16" ht="15">
      <c r="A13" s="51">
        <v>6</v>
      </c>
      <c r="B13" s="75" t="s">
        <v>96</v>
      </c>
      <c r="C13" s="65" t="s">
        <v>31</v>
      </c>
      <c r="D13" s="65" t="s">
        <v>23</v>
      </c>
      <c r="E13" s="62">
        <v>243012</v>
      </c>
      <c r="F13" s="65">
        <v>10</v>
      </c>
      <c r="G13" s="111" t="s">
        <v>191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52">
        <f t="shared" si="0"/>
        <v>0</v>
      </c>
      <c r="N13" s="49"/>
      <c r="O13" s="49"/>
      <c r="P13" s="52">
        <f>M13/500*100</f>
        <v>0</v>
      </c>
    </row>
    <row r="14" spans="1:16" ht="15">
      <c r="A14" s="51">
        <v>7</v>
      </c>
      <c r="B14" s="76" t="s">
        <v>97</v>
      </c>
      <c r="C14" s="66" t="s">
        <v>33</v>
      </c>
      <c r="D14" s="66" t="s">
        <v>30</v>
      </c>
      <c r="E14" s="62">
        <v>243009</v>
      </c>
      <c r="F14" s="65">
        <v>10</v>
      </c>
      <c r="G14" s="111" t="s">
        <v>192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52">
        <f t="shared" si="0"/>
        <v>0</v>
      </c>
      <c r="N14" s="49"/>
      <c r="O14" s="49"/>
      <c r="P14" s="52">
        <f>M14/500*100</f>
        <v>0</v>
      </c>
    </row>
    <row r="15" spans="1:16" ht="15">
      <c r="A15" s="51">
        <v>8</v>
      </c>
      <c r="B15" s="76" t="s">
        <v>100</v>
      </c>
      <c r="C15" s="66" t="s">
        <v>101</v>
      </c>
      <c r="D15" s="66" t="s">
        <v>102</v>
      </c>
      <c r="E15" s="81">
        <v>243010</v>
      </c>
      <c r="F15" s="66">
        <v>10</v>
      </c>
      <c r="G15" s="111" t="s">
        <v>194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52">
        <f t="shared" si="0"/>
        <v>0</v>
      </c>
      <c r="N15" s="49"/>
      <c r="O15" s="49"/>
      <c r="P15" s="105">
        <f aca="true" t="shared" si="1" ref="P15:P21">M15/500</f>
        <v>0</v>
      </c>
    </row>
    <row r="16" spans="1:16" ht="15">
      <c r="A16" s="51">
        <v>9</v>
      </c>
      <c r="B16" s="76" t="s">
        <v>105</v>
      </c>
      <c r="C16" s="66" t="s">
        <v>35</v>
      </c>
      <c r="D16" s="66" t="s">
        <v>106</v>
      </c>
      <c r="E16" s="86">
        <v>243010</v>
      </c>
      <c r="F16" s="66">
        <v>10</v>
      </c>
      <c r="G16" s="111" t="s">
        <v>196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52">
        <f t="shared" si="0"/>
        <v>0</v>
      </c>
      <c r="N16" s="49"/>
      <c r="O16" s="49"/>
      <c r="P16" s="105">
        <f t="shared" si="1"/>
        <v>0</v>
      </c>
    </row>
    <row r="17" spans="1:16" ht="24">
      <c r="A17" s="51">
        <v>10</v>
      </c>
      <c r="B17" s="76" t="s">
        <v>107</v>
      </c>
      <c r="C17" s="66" t="s">
        <v>108</v>
      </c>
      <c r="D17" s="66" t="s">
        <v>106</v>
      </c>
      <c r="E17" s="86">
        <v>243010</v>
      </c>
      <c r="F17" s="66">
        <v>10</v>
      </c>
      <c r="G17" s="111" t="s">
        <v>197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52">
        <f t="shared" si="0"/>
        <v>0</v>
      </c>
      <c r="N17" s="49"/>
      <c r="O17" s="49"/>
      <c r="P17" s="105">
        <f t="shared" si="1"/>
        <v>0</v>
      </c>
    </row>
    <row r="18" spans="1:16" ht="15">
      <c r="A18" s="51">
        <v>11</v>
      </c>
      <c r="B18" s="77" t="s">
        <v>109</v>
      </c>
      <c r="C18" s="71" t="s">
        <v>110</v>
      </c>
      <c r="D18" s="71" t="s">
        <v>22</v>
      </c>
      <c r="E18" s="67">
        <v>243013</v>
      </c>
      <c r="F18" s="67">
        <v>10</v>
      </c>
      <c r="G18" s="111" t="s">
        <v>198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52">
        <f t="shared" si="0"/>
        <v>0</v>
      </c>
      <c r="N18" s="49"/>
      <c r="O18" s="49"/>
      <c r="P18" s="105">
        <f t="shared" si="1"/>
        <v>0</v>
      </c>
    </row>
    <row r="19" spans="1:16" ht="15">
      <c r="A19" s="51">
        <v>12</v>
      </c>
      <c r="B19" s="79" t="s">
        <v>111</v>
      </c>
      <c r="C19" s="73" t="s">
        <v>31</v>
      </c>
      <c r="D19" s="72" t="s">
        <v>112</v>
      </c>
      <c r="E19" s="67">
        <v>243018</v>
      </c>
      <c r="F19" s="66">
        <v>10</v>
      </c>
      <c r="G19" s="111" t="s">
        <v>199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52">
        <f t="shared" si="0"/>
        <v>0</v>
      </c>
      <c r="N19" s="49"/>
      <c r="O19" s="49"/>
      <c r="P19" s="105">
        <f t="shared" si="1"/>
        <v>0</v>
      </c>
    </row>
    <row r="20" spans="1:16" ht="15">
      <c r="A20" s="51">
        <v>13</v>
      </c>
      <c r="B20" s="78" t="s">
        <v>113</v>
      </c>
      <c r="C20" s="72" t="s">
        <v>114</v>
      </c>
      <c r="D20" s="72" t="s">
        <v>115</v>
      </c>
      <c r="E20" s="67">
        <v>243018</v>
      </c>
      <c r="F20" s="66">
        <v>10</v>
      </c>
      <c r="G20" s="111" t="s">
        <v>200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52">
        <f t="shared" si="0"/>
        <v>0</v>
      </c>
      <c r="N20" s="49"/>
      <c r="O20" s="49"/>
      <c r="P20" s="105">
        <f t="shared" si="1"/>
        <v>0</v>
      </c>
    </row>
    <row r="21" spans="1:16" ht="15">
      <c r="A21" s="51">
        <v>14</v>
      </c>
      <c r="B21" s="78" t="s">
        <v>116</v>
      </c>
      <c r="C21" s="72" t="s">
        <v>117</v>
      </c>
      <c r="D21" s="72" t="s">
        <v>118</v>
      </c>
      <c r="E21" s="67">
        <v>243018</v>
      </c>
      <c r="F21" s="66">
        <v>10</v>
      </c>
      <c r="G21" s="111" t="s">
        <v>201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52">
        <f t="shared" si="0"/>
        <v>0</v>
      </c>
      <c r="N21" s="49"/>
      <c r="O21" s="49"/>
      <c r="P21" s="105">
        <f t="shared" si="1"/>
        <v>0</v>
      </c>
    </row>
    <row r="22" spans="1:16" ht="15">
      <c r="A22" s="51">
        <v>15</v>
      </c>
      <c r="B22" s="76" t="s">
        <v>153</v>
      </c>
      <c r="C22" s="66" t="s">
        <v>120</v>
      </c>
      <c r="D22" s="66" t="s">
        <v>22</v>
      </c>
      <c r="E22" s="65">
        <v>243006</v>
      </c>
      <c r="F22" s="68">
        <v>10</v>
      </c>
      <c r="G22" s="111" t="s">
        <v>204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52">
        <f t="shared" si="0"/>
        <v>0</v>
      </c>
      <c r="N22" s="70"/>
      <c r="O22" s="70"/>
      <c r="P22" s="52">
        <f>M22/500*100</f>
        <v>0</v>
      </c>
    </row>
    <row r="23" spans="1:16" ht="15">
      <c r="A23" s="51">
        <v>16</v>
      </c>
      <c r="B23" s="76" t="s">
        <v>154</v>
      </c>
      <c r="C23" s="66" t="s">
        <v>155</v>
      </c>
      <c r="D23" s="66" t="s">
        <v>156</v>
      </c>
      <c r="E23" s="66">
        <v>243006</v>
      </c>
      <c r="F23" s="66">
        <v>10</v>
      </c>
      <c r="G23" s="111" t="s">
        <v>205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52">
        <f t="shared" si="0"/>
        <v>0</v>
      </c>
      <c r="N23" s="70"/>
      <c r="O23" s="70"/>
      <c r="P23" s="52">
        <f>M23/500*100</f>
        <v>0</v>
      </c>
    </row>
    <row r="24" spans="1:16" ht="9.75" customHeight="1">
      <c r="A24" s="88"/>
      <c r="B24" s="89"/>
      <c r="C24" s="89"/>
      <c r="D24" s="89"/>
      <c r="E24" s="90"/>
      <c r="F24" s="6"/>
      <c r="G24" s="91"/>
      <c r="H24" s="92"/>
      <c r="I24" s="92"/>
      <c r="J24" s="92"/>
      <c r="K24" s="92"/>
      <c r="L24" s="92"/>
      <c r="M24" s="96"/>
      <c r="N24" s="93"/>
      <c r="O24" s="93"/>
      <c r="P24" s="96"/>
    </row>
    <row r="25" spans="1:16" ht="15.75">
      <c r="A25" s="88"/>
      <c r="B25" s="20" t="s">
        <v>10</v>
      </c>
      <c r="C25" s="18"/>
      <c r="D25" s="18"/>
      <c r="E25" s="46" t="s">
        <v>41</v>
      </c>
      <c r="F25" s="6"/>
      <c r="G25" s="91"/>
      <c r="H25" s="92"/>
      <c r="I25" s="92"/>
      <c r="J25" s="92"/>
      <c r="K25" s="92"/>
      <c r="L25" s="92"/>
      <c r="M25" s="91"/>
      <c r="N25" s="93"/>
      <c r="O25" s="93"/>
      <c r="P25" s="91"/>
    </row>
    <row r="26" spans="1:6" ht="15.75">
      <c r="A26" s="16"/>
      <c r="B26" s="20" t="s">
        <v>11</v>
      </c>
      <c r="C26" s="18"/>
      <c r="D26" s="18"/>
      <c r="E26" s="55" t="s">
        <v>43</v>
      </c>
      <c r="F26" s="6"/>
    </row>
    <row r="27" spans="1:6" ht="15.75">
      <c r="A27" s="16"/>
      <c r="B27" s="18"/>
      <c r="C27" s="18"/>
      <c r="D27" s="18"/>
      <c r="E27" s="55" t="s">
        <v>44</v>
      </c>
      <c r="F27" s="6"/>
    </row>
    <row r="28" spans="1:6" ht="15.75">
      <c r="A28" s="16"/>
      <c r="B28" s="17" t="s">
        <v>12</v>
      </c>
      <c r="C28" s="18"/>
      <c r="D28" s="18"/>
      <c r="E28" s="55" t="s">
        <v>42</v>
      </c>
      <c r="F28" s="19"/>
    </row>
    <row r="29" spans="2:5" ht="15.75">
      <c r="B29" s="5"/>
      <c r="C29" s="2"/>
      <c r="D29" s="2"/>
      <c r="E29" s="3"/>
    </row>
  </sheetData>
  <sheetProtection/>
  <mergeCells count="5">
    <mergeCell ref="A1:M1"/>
    <mergeCell ref="A2:M2"/>
    <mergeCell ref="A3:P3"/>
    <mergeCell ref="A4:M4"/>
    <mergeCell ref="A5:M5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1"/>
  <sheetViews>
    <sheetView view="pageBreakPreview" zoomScaleSheetLayoutView="100" zoomScalePageLayoutView="0" workbookViewId="0" topLeftCell="A1">
      <selection activeCell="E26" sqref="E26"/>
    </sheetView>
  </sheetViews>
  <sheetFormatPr defaultColWidth="9.140625" defaultRowHeight="15"/>
  <cols>
    <col min="1" max="1" width="5.421875" style="0" customWidth="1"/>
    <col min="2" max="2" width="15.7109375" style="4" customWidth="1"/>
    <col min="3" max="3" width="11.7109375" style="0" customWidth="1"/>
    <col min="4" max="4" width="16.421875" style="0" customWidth="1"/>
    <col min="5" max="5" width="20.28125" style="0" customWidth="1"/>
    <col min="6" max="6" width="4.57421875" style="9" customWidth="1"/>
    <col min="7" max="7" width="21.00390625" style="9" customWidth="1"/>
    <col min="8" max="12" width="4.7109375" style="9" customWidth="1"/>
    <col min="13" max="13" width="5.7109375" style="9" customWidth="1"/>
    <col min="14" max="15" width="5.7109375" style="0" customWidth="1"/>
    <col min="16" max="16" width="14.28125" style="9" customWidth="1"/>
  </cols>
  <sheetData>
    <row r="1" spans="1:16" ht="15.75">
      <c r="A1" s="119" t="s">
        <v>48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6"/>
      <c r="O1" s="16"/>
      <c r="P1" s="19"/>
    </row>
    <row r="2" spans="1:16" ht="15.75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6"/>
      <c r="O2" s="16"/>
      <c r="P2" s="19"/>
    </row>
    <row r="3" spans="1:16" ht="32.25" customHeight="1">
      <c r="A3" s="120" t="s">
        <v>16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1:16" ht="15.75">
      <c r="A4" s="118" t="s">
        <v>46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6"/>
      <c r="O4" s="16"/>
      <c r="P4" s="19"/>
    </row>
    <row r="5" spans="1:16" ht="15.75">
      <c r="A5" s="118" t="s">
        <v>52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6"/>
      <c r="O5" s="16"/>
      <c r="P5" s="19"/>
    </row>
    <row r="6" spans="1:16" ht="15">
      <c r="A6" s="16"/>
      <c r="B6" s="16"/>
      <c r="C6" s="16"/>
      <c r="D6" s="16"/>
      <c r="E6" s="16"/>
      <c r="F6" s="19"/>
      <c r="G6" s="19"/>
      <c r="H6" s="19"/>
      <c r="I6" s="19"/>
      <c r="J6" s="19"/>
      <c r="K6" s="19"/>
      <c r="L6" s="19"/>
      <c r="M6" s="19"/>
      <c r="N6" s="16"/>
      <c r="O6" s="16"/>
      <c r="P6" s="19"/>
    </row>
    <row r="7" spans="1:16" ht="98.25" customHeight="1">
      <c r="A7" s="53" t="s">
        <v>1</v>
      </c>
      <c r="B7" s="54" t="s">
        <v>2</v>
      </c>
      <c r="C7" s="53" t="s">
        <v>3</v>
      </c>
      <c r="D7" s="53" t="s">
        <v>4</v>
      </c>
      <c r="E7" s="53" t="s">
        <v>5</v>
      </c>
      <c r="F7" s="15" t="s">
        <v>6</v>
      </c>
      <c r="G7" s="15" t="s">
        <v>17</v>
      </c>
      <c r="H7" s="15" t="s">
        <v>8</v>
      </c>
      <c r="I7" s="15" t="s">
        <v>9</v>
      </c>
      <c r="J7" s="15" t="s">
        <v>25</v>
      </c>
      <c r="K7" s="15" t="s">
        <v>26</v>
      </c>
      <c r="L7" s="15" t="s">
        <v>151</v>
      </c>
      <c r="M7" s="15" t="s">
        <v>7</v>
      </c>
      <c r="N7" s="15" t="s">
        <v>13</v>
      </c>
      <c r="O7" s="15" t="s">
        <v>14</v>
      </c>
      <c r="P7" s="53" t="s">
        <v>15</v>
      </c>
    </row>
    <row r="8" spans="1:16" ht="15">
      <c r="A8" s="11">
        <v>1</v>
      </c>
      <c r="B8" s="25" t="s">
        <v>137</v>
      </c>
      <c r="C8" s="26" t="s">
        <v>101</v>
      </c>
      <c r="D8" s="26" t="s">
        <v>32</v>
      </c>
      <c r="E8" s="65">
        <v>243010</v>
      </c>
      <c r="F8" s="26">
        <v>11</v>
      </c>
      <c r="G8" s="111" t="s">
        <v>213</v>
      </c>
      <c r="H8" s="7">
        <v>70</v>
      </c>
      <c r="I8" s="7">
        <v>100</v>
      </c>
      <c r="J8" s="7">
        <v>20</v>
      </c>
      <c r="K8" s="7">
        <v>0</v>
      </c>
      <c r="L8" s="7">
        <v>80</v>
      </c>
      <c r="M8" s="8">
        <f aca="true" t="shared" si="0" ref="M8:M26">SUM(H8:L8)</f>
        <v>270</v>
      </c>
      <c r="N8" s="12">
        <v>1</v>
      </c>
      <c r="O8" s="8" t="s">
        <v>225</v>
      </c>
      <c r="P8" s="103">
        <f>M8/500</f>
        <v>0.54</v>
      </c>
    </row>
    <row r="9" spans="1:16" ht="15">
      <c r="A9" s="11">
        <v>2</v>
      </c>
      <c r="B9" s="25" t="s">
        <v>127</v>
      </c>
      <c r="C9" s="26" t="s">
        <v>120</v>
      </c>
      <c r="D9" s="26" t="s">
        <v>36</v>
      </c>
      <c r="E9" s="82">
        <v>243009</v>
      </c>
      <c r="F9" s="82">
        <v>11</v>
      </c>
      <c r="G9" s="111" t="s">
        <v>207</v>
      </c>
      <c r="H9" s="7">
        <v>0</v>
      </c>
      <c r="I9" s="7">
        <v>0</v>
      </c>
      <c r="J9" s="7">
        <v>0</v>
      </c>
      <c r="K9" s="7">
        <v>40</v>
      </c>
      <c r="L9" s="7">
        <v>0</v>
      </c>
      <c r="M9" s="8">
        <f t="shared" si="0"/>
        <v>40</v>
      </c>
      <c r="N9" s="12">
        <v>2</v>
      </c>
      <c r="O9" s="12"/>
      <c r="P9" s="103">
        <f>M9/500</f>
        <v>0.08</v>
      </c>
    </row>
    <row r="10" spans="1:16" ht="15">
      <c r="A10" s="11">
        <v>3</v>
      </c>
      <c r="B10" s="25" t="s">
        <v>138</v>
      </c>
      <c r="C10" s="26" t="s">
        <v>130</v>
      </c>
      <c r="D10" s="26" t="s">
        <v>131</v>
      </c>
      <c r="E10" s="65">
        <v>243010</v>
      </c>
      <c r="F10" s="26">
        <v>11</v>
      </c>
      <c r="G10" s="111" t="s">
        <v>214</v>
      </c>
      <c r="H10" s="7">
        <v>0</v>
      </c>
      <c r="I10" s="7">
        <v>0</v>
      </c>
      <c r="J10" s="7">
        <v>40</v>
      </c>
      <c r="K10" s="7">
        <v>0</v>
      </c>
      <c r="L10" s="7">
        <v>0</v>
      </c>
      <c r="M10" s="8">
        <f t="shared" si="0"/>
        <v>40</v>
      </c>
      <c r="N10" s="12">
        <v>2</v>
      </c>
      <c r="O10" s="12"/>
      <c r="P10" s="103">
        <f>M10/500</f>
        <v>0.08</v>
      </c>
    </row>
    <row r="11" spans="1:16" ht="25.5">
      <c r="A11" s="11">
        <v>4</v>
      </c>
      <c r="B11" s="25" t="s">
        <v>139</v>
      </c>
      <c r="C11" s="26" t="s">
        <v>120</v>
      </c>
      <c r="D11" s="26" t="s">
        <v>30</v>
      </c>
      <c r="E11" s="65">
        <v>243010</v>
      </c>
      <c r="F11" s="26">
        <v>11</v>
      </c>
      <c r="G11" s="111" t="s">
        <v>215</v>
      </c>
      <c r="H11" s="7">
        <v>0</v>
      </c>
      <c r="I11" s="7">
        <v>0</v>
      </c>
      <c r="J11" s="7">
        <v>40</v>
      </c>
      <c r="K11" s="7">
        <v>0</v>
      </c>
      <c r="L11" s="7">
        <v>0</v>
      </c>
      <c r="M11" s="8">
        <f t="shared" si="0"/>
        <v>40</v>
      </c>
      <c r="N11" s="12">
        <v>2</v>
      </c>
      <c r="O11" s="12"/>
      <c r="P11" s="103">
        <f>M11/500</f>
        <v>0.08</v>
      </c>
    </row>
    <row r="12" spans="1:16" ht="15">
      <c r="A12" s="11">
        <v>5</v>
      </c>
      <c r="B12" s="31" t="s">
        <v>124</v>
      </c>
      <c r="C12" s="32" t="s">
        <v>125</v>
      </c>
      <c r="D12" s="32" t="s">
        <v>126</v>
      </c>
      <c r="E12" s="82">
        <v>243002</v>
      </c>
      <c r="F12" s="82">
        <v>11</v>
      </c>
      <c r="G12" s="111" t="s">
        <v>206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8">
        <f t="shared" si="0"/>
        <v>0</v>
      </c>
      <c r="N12" s="12"/>
      <c r="O12" s="8"/>
      <c r="P12" s="8">
        <f>M12/500*'9 класс '!P11100</f>
        <v>0</v>
      </c>
    </row>
    <row r="13" spans="1:16" ht="15">
      <c r="A13" s="11">
        <v>6</v>
      </c>
      <c r="B13" s="84" t="s">
        <v>128</v>
      </c>
      <c r="C13" s="82" t="s">
        <v>101</v>
      </c>
      <c r="D13" s="82" t="s">
        <v>23</v>
      </c>
      <c r="E13" s="82">
        <v>243007</v>
      </c>
      <c r="F13" s="82">
        <v>11</v>
      </c>
      <c r="G13" s="111" t="s">
        <v>208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8">
        <f t="shared" si="0"/>
        <v>0</v>
      </c>
      <c r="N13" s="12"/>
      <c r="O13" s="12"/>
      <c r="P13" s="103">
        <f>M13/500</f>
        <v>0</v>
      </c>
    </row>
    <row r="14" spans="1:16" ht="24">
      <c r="A14" s="11">
        <v>7</v>
      </c>
      <c r="B14" s="31" t="s">
        <v>129</v>
      </c>
      <c r="C14" s="32" t="s">
        <v>130</v>
      </c>
      <c r="D14" s="32" t="s">
        <v>131</v>
      </c>
      <c r="E14" s="86">
        <v>243016</v>
      </c>
      <c r="F14" s="82">
        <v>11</v>
      </c>
      <c r="G14" s="111" t="s">
        <v>209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8">
        <f t="shared" si="0"/>
        <v>0</v>
      </c>
      <c r="N14" s="12"/>
      <c r="O14" s="12"/>
      <c r="P14" s="103">
        <f>M14/500</f>
        <v>0</v>
      </c>
    </row>
    <row r="15" spans="1:16" ht="24">
      <c r="A15" s="11">
        <v>8</v>
      </c>
      <c r="B15" s="31" t="s">
        <v>129</v>
      </c>
      <c r="C15" s="32" t="s">
        <v>132</v>
      </c>
      <c r="D15" s="32" t="s">
        <v>131</v>
      </c>
      <c r="E15" s="86">
        <v>243016</v>
      </c>
      <c r="F15" s="87">
        <v>11</v>
      </c>
      <c r="G15" s="111" t="s">
        <v>210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8">
        <f t="shared" si="0"/>
        <v>0</v>
      </c>
      <c r="N15" s="12"/>
      <c r="O15" s="12"/>
      <c r="P15" s="103">
        <f>M15/500</f>
        <v>0</v>
      </c>
    </row>
    <row r="16" spans="1:16" ht="15">
      <c r="A16" s="11">
        <v>9</v>
      </c>
      <c r="B16" s="84" t="s">
        <v>133</v>
      </c>
      <c r="C16" s="82" t="s">
        <v>134</v>
      </c>
      <c r="D16" s="82" t="s">
        <v>135</v>
      </c>
      <c r="E16" s="82">
        <v>243005</v>
      </c>
      <c r="F16" s="82">
        <v>11</v>
      </c>
      <c r="G16" s="111" t="s">
        <v>211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8">
        <f t="shared" si="0"/>
        <v>0</v>
      </c>
      <c r="N16" s="12"/>
      <c r="O16" s="12"/>
      <c r="P16" s="103">
        <f>M16/500</f>
        <v>0</v>
      </c>
    </row>
    <row r="17" spans="1:16" ht="15">
      <c r="A17" s="11">
        <v>10</v>
      </c>
      <c r="B17" s="85" t="s">
        <v>136</v>
      </c>
      <c r="C17" s="83" t="s">
        <v>101</v>
      </c>
      <c r="D17" s="83" t="s">
        <v>28</v>
      </c>
      <c r="E17" s="83">
        <v>243005</v>
      </c>
      <c r="F17" s="83">
        <v>11</v>
      </c>
      <c r="G17" s="111" t="s">
        <v>212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8">
        <f t="shared" si="0"/>
        <v>0</v>
      </c>
      <c r="N17" s="12"/>
      <c r="O17" s="12"/>
      <c r="P17" s="103">
        <f>M17/500</f>
        <v>0</v>
      </c>
    </row>
    <row r="18" spans="1:16" ht="25.5">
      <c r="A18" s="11">
        <v>11</v>
      </c>
      <c r="B18" s="25" t="s">
        <v>140</v>
      </c>
      <c r="C18" s="26" t="s">
        <v>141</v>
      </c>
      <c r="D18" s="26" t="s">
        <v>20</v>
      </c>
      <c r="E18" s="65">
        <v>243010</v>
      </c>
      <c r="F18" s="26">
        <v>11</v>
      </c>
      <c r="G18" s="111" t="s">
        <v>216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8">
        <f t="shared" si="0"/>
        <v>0</v>
      </c>
      <c r="N18" s="12"/>
      <c r="O18" s="12"/>
      <c r="P18" s="8">
        <f aca="true" t="shared" si="1" ref="P18:P26">M18/500*100</f>
        <v>0</v>
      </c>
    </row>
    <row r="19" spans="1:16" ht="15">
      <c r="A19" s="11">
        <v>12</v>
      </c>
      <c r="B19" s="29" t="s">
        <v>142</v>
      </c>
      <c r="C19" s="30" t="s">
        <v>143</v>
      </c>
      <c r="D19" s="30" t="s">
        <v>144</v>
      </c>
      <c r="E19" s="34">
        <v>243013</v>
      </c>
      <c r="F19" s="34">
        <v>11</v>
      </c>
      <c r="G19" s="111" t="s">
        <v>217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8">
        <f t="shared" si="0"/>
        <v>0</v>
      </c>
      <c r="N19" s="12"/>
      <c r="O19" s="12"/>
      <c r="P19" s="8">
        <f t="shared" si="1"/>
        <v>0</v>
      </c>
    </row>
    <row r="20" spans="1:16" ht="15">
      <c r="A20" s="11">
        <v>13</v>
      </c>
      <c r="B20" s="29" t="s">
        <v>145</v>
      </c>
      <c r="C20" s="30" t="s">
        <v>38</v>
      </c>
      <c r="D20" s="30" t="s">
        <v>146</v>
      </c>
      <c r="E20" s="34">
        <v>243013</v>
      </c>
      <c r="F20" s="34">
        <v>11</v>
      </c>
      <c r="G20" s="111" t="s">
        <v>218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8">
        <f t="shared" si="0"/>
        <v>0</v>
      </c>
      <c r="N20" s="12"/>
      <c r="O20" s="12"/>
      <c r="P20" s="8">
        <f t="shared" si="1"/>
        <v>0</v>
      </c>
    </row>
    <row r="21" spans="1:16" ht="15">
      <c r="A21" s="11">
        <v>14</v>
      </c>
      <c r="B21" s="29" t="s">
        <v>147</v>
      </c>
      <c r="C21" s="30" t="s">
        <v>120</v>
      </c>
      <c r="D21" s="30" t="s">
        <v>148</v>
      </c>
      <c r="E21" s="34">
        <v>243013</v>
      </c>
      <c r="F21" s="34">
        <v>11</v>
      </c>
      <c r="G21" s="111" t="s">
        <v>219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8">
        <f t="shared" si="0"/>
        <v>0</v>
      </c>
      <c r="N21" s="12"/>
      <c r="O21" s="12"/>
      <c r="P21" s="8">
        <f t="shared" si="1"/>
        <v>0</v>
      </c>
    </row>
    <row r="22" spans="1:16" ht="15">
      <c r="A22" s="11">
        <v>15</v>
      </c>
      <c r="B22" s="29" t="s">
        <v>149</v>
      </c>
      <c r="C22" s="30" t="s">
        <v>68</v>
      </c>
      <c r="D22" s="30" t="s">
        <v>23</v>
      </c>
      <c r="E22" s="34">
        <v>243013</v>
      </c>
      <c r="F22" s="34">
        <v>11</v>
      </c>
      <c r="G22" s="111" t="s">
        <v>220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8">
        <f t="shared" si="0"/>
        <v>0</v>
      </c>
      <c r="N22" s="69"/>
      <c r="O22" s="69"/>
      <c r="P22" s="8">
        <f t="shared" si="1"/>
        <v>0</v>
      </c>
    </row>
    <row r="23" spans="1:16" ht="15">
      <c r="A23" s="11">
        <v>16</v>
      </c>
      <c r="B23" s="25" t="s">
        <v>150</v>
      </c>
      <c r="C23" s="26" t="s">
        <v>39</v>
      </c>
      <c r="D23" s="26" t="s">
        <v>27</v>
      </c>
      <c r="E23" s="82">
        <v>243017</v>
      </c>
      <c r="F23" s="82">
        <v>11</v>
      </c>
      <c r="G23" s="111" t="s">
        <v>221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8">
        <f t="shared" si="0"/>
        <v>0</v>
      </c>
      <c r="N23" s="69"/>
      <c r="O23" s="69"/>
      <c r="P23" s="8">
        <f t="shared" si="1"/>
        <v>0</v>
      </c>
    </row>
    <row r="24" spans="1:16" ht="25.5">
      <c r="A24" s="11">
        <v>17</v>
      </c>
      <c r="B24" s="25" t="s">
        <v>157</v>
      </c>
      <c r="C24" s="26" t="s">
        <v>99</v>
      </c>
      <c r="D24" s="26" t="s">
        <v>37</v>
      </c>
      <c r="E24" s="65">
        <v>243010</v>
      </c>
      <c r="F24" s="82">
        <v>11</v>
      </c>
      <c r="G24" s="111" t="s">
        <v>222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8">
        <f t="shared" si="0"/>
        <v>0</v>
      </c>
      <c r="N24" s="69"/>
      <c r="O24" s="69"/>
      <c r="P24" s="8">
        <f t="shared" si="1"/>
        <v>0</v>
      </c>
    </row>
    <row r="25" spans="1:16" ht="15">
      <c r="A25" s="11">
        <v>18</v>
      </c>
      <c r="B25" s="25" t="s">
        <v>158</v>
      </c>
      <c r="C25" s="26" t="s">
        <v>159</v>
      </c>
      <c r="D25" s="26" t="s">
        <v>160</v>
      </c>
      <c r="E25" s="82">
        <v>243006</v>
      </c>
      <c r="F25" s="82">
        <v>11</v>
      </c>
      <c r="G25" s="111" t="s">
        <v>223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8">
        <f t="shared" si="0"/>
        <v>0</v>
      </c>
      <c r="N25" s="69"/>
      <c r="O25" s="69"/>
      <c r="P25" s="8">
        <f t="shared" si="1"/>
        <v>0</v>
      </c>
    </row>
    <row r="26" spans="1:16" ht="15">
      <c r="A26" s="11">
        <v>19</v>
      </c>
      <c r="B26" s="25" t="s">
        <v>122</v>
      </c>
      <c r="C26" s="26" t="s">
        <v>123</v>
      </c>
      <c r="D26" s="26" t="s">
        <v>20</v>
      </c>
      <c r="E26" s="82">
        <v>243020</v>
      </c>
      <c r="F26" s="82">
        <v>11</v>
      </c>
      <c r="G26" s="111" t="s">
        <v>224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8">
        <f t="shared" si="0"/>
        <v>0</v>
      </c>
      <c r="N26" s="69"/>
      <c r="O26" s="69"/>
      <c r="P26" s="8">
        <f t="shared" si="1"/>
        <v>0</v>
      </c>
    </row>
    <row r="27" spans="1:6" ht="11.25" customHeight="1">
      <c r="A27" s="16"/>
      <c r="B27" s="16"/>
      <c r="C27" s="16"/>
      <c r="D27" s="16"/>
      <c r="F27" s="6"/>
    </row>
    <row r="28" spans="1:5" ht="15.75">
      <c r="A28" s="16"/>
      <c r="B28" s="20" t="s">
        <v>10</v>
      </c>
      <c r="C28" s="18"/>
      <c r="D28" s="18"/>
      <c r="E28" s="55" t="s">
        <v>41</v>
      </c>
    </row>
    <row r="29" spans="1:5" ht="15.75">
      <c r="A29" s="16"/>
      <c r="B29" s="20" t="s">
        <v>11</v>
      </c>
      <c r="C29" s="18"/>
      <c r="D29" s="18"/>
      <c r="E29" s="55" t="s">
        <v>43</v>
      </c>
    </row>
    <row r="30" spans="1:5" ht="15.75">
      <c r="A30" s="16"/>
      <c r="B30" s="18"/>
      <c r="C30" s="18"/>
      <c r="D30" s="18"/>
      <c r="E30" s="55" t="s">
        <v>44</v>
      </c>
    </row>
    <row r="31" spans="2:5" ht="15.75">
      <c r="B31" s="17" t="s">
        <v>12</v>
      </c>
      <c r="C31" s="18"/>
      <c r="D31" s="18"/>
      <c r="E31" s="55" t="s">
        <v>42</v>
      </c>
    </row>
  </sheetData>
  <sheetProtection/>
  <mergeCells count="5">
    <mergeCell ref="A1:M1"/>
    <mergeCell ref="A2:M2"/>
    <mergeCell ref="A4:M4"/>
    <mergeCell ref="A5:M5"/>
    <mergeCell ref="A3:P3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2013-11-15T11:54:14Z</cp:lastPrinted>
  <dcterms:created xsi:type="dcterms:W3CDTF">2006-09-28T05:33:49Z</dcterms:created>
  <dcterms:modified xsi:type="dcterms:W3CDTF">2016-12-07T04:02:04Z</dcterms:modified>
  <cp:category/>
  <cp:version/>
  <cp:contentType/>
  <cp:contentStatus/>
</cp:coreProperties>
</file>