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05" windowHeight="13890" activeTab="4"/>
  </bookViews>
  <sheets>
    <sheet name="7 класс" sheetId="1" r:id="rId1"/>
    <sheet name="8 класс  " sheetId="2" r:id="rId2"/>
    <sheet name="9 класс " sheetId="3" r:id="rId3"/>
    <sheet name="10 класс " sheetId="4" r:id="rId4"/>
    <sheet name="11 класс " sheetId="5" r:id="rId5"/>
  </sheets>
  <definedNames>
    <definedName name="_xlnm.Print_Area" localSheetId="3">'10 класс '!$A$1:$R$45</definedName>
    <definedName name="_xlnm.Print_Area" localSheetId="4">'11 класс '!$A$1:$R$35</definedName>
    <definedName name="_xlnm.Print_Area" localSheetId="0">'7 класс'!$A$1:$P$42</definedName>
    <definedName name="_xlnm.Print_Area" localSheetId="1">'8 класс  '!$A$1:$P$49</definedName>
    <definedName name="_xlnm.Print_Area" localSheetId="2">'9 класс '!$A$1:$R$41</definedName>
  </definedNames>
  <calcPr fullCalcOnLoad="1"/>
</workbook>
</file>

<file path=xl/sharedStrings.xml><?xml version="1.0" encoding="utf-8"?>
<sst xmlns="http://schemas.openxmlformats.org/spreadsheetml/2006/main" count="443" uniqueCount="314">
  <si>
    <t xml:space="preserve">ТЮМЕНСКАЯ ОБЛАСТЬ </t>
  </si>
  <si>
    <t>№</t>
  </si>
  <si>
    <t>Фамилия участника</t>
  </si>
  <si>
    <t>Наименование ОУ</t>
  </si>
  <si>
    <t>Класс</t>
  </si>
  <si>
    <t>ИТОГО</t>
  </si>
  <si>
    <t>Задание 1</t>
  </si>
  <si>
    <t>Задание 2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</si>
  <si>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</si>
  <si>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</si>
  <si>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</si>
  <si>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</si>
  <si>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</si>
  <si>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</si>
  <si>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</si>
  <si>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</si>
  <si>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А.М. Суючева</t>
  </si>
  <si>
    <t xml:space="preserve">учащихся  11  класса по ______русскому языку______  максимальный балл_100__ </t>
  </si>
  <si>
    <t xml:space="preserve">учащихся  10  класса по ______русскому языку______  максимальный балл_100__ </t>
  </si>
  <si>
    <t>Т.А. Петрова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</si>
  <si>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</si>
  <si>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</si>
  <si>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</si>
  <si>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</si>
  <si>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</si>
  <si>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</si>
  <si>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</si>
  <si>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 xml:space="preserve">учащихся  9  класса по ______русскому языку______  максимальный балл_100__ </t>
  </si>
  <si>
    <t>Грамотность</t>
  </si>
  <si>
    <t xml:space="preserve">учащихся  7  класса по ______русскому языку______  максимальный балл_50__ </t>
  </si>
  <si>
    <t>16 ноября 2016 г.</t>
  </si>
  <si>
    <t>В 2016-2017 УЧЕБНОМ ГОДУ</t>
  </si>
  <si>
    <t>О.В. Алексеева</t>
  </si>
  <si>
    <t>Е.И. Красноборова</t>
  </si>
  <si>
    <t>Т.Н. Савоськина</t>
  </si>
  <si>
    <t>М.В. Сабаева</t>
  </si>
  <si>
    <t>16 ноября 2016г.</t>
  </si>
  <si>
    <t xml:space="preserve">учащихся  8  класса по ______ русскому языку______  максимальный балл_50__ </t>
  </si>
  <si>
    <t>В 2016-20167 УЧЕБНОМ ГОДУ</t>
  </si>
  <si>
    <t>Тоб-Рус.яз-11-</t>
  </si>
  <si>
    <t>Тоб-Рус.яз-7-130-3</t>
  </si>
  <si>
    <t>Тоб-Рус.яз-7-131-8</t>
  </si>
  <si>
    <t>Тоб-Рус.яз-7-230-11</t>
  </si>
  <si>
    <t>Тоб-Рус.яз-7-230-12</t>
  </si>
  <si>
    <t>Тоб-Рус.яз-7-230-9</t>
  </si>
  <si>
    <t>Тоб-Рус.яз-7-132-13</t>
  </si>
  <si>
    <t>Тоб-Рус.яз-7-132-15</t>
  </si>
  <si>
    <t>Тоб-Рус.яз-7-132-14</t>
  </si>
  <si>
    <t>Тоб-Рус.яз-7-132-1</t>
  </si>
  <si>
    <t>Тоб-Рус.яз-7-132-3</t>
  </si>
  <si>
    <t>Тоб-Рус.яз-7-132-12</t>
  </si>
  <si>
    <t>Тоб-Рус.яз-7-132-8</t>
  </si>
  <si>
    <t>Тоб-Рус.яз-7-132-7</t>
  </si>
  <si>
    <t>Тоб-Рус.яз-7-132-11</t>
  </si>
  <si>
    <t>Тоб-Рус.яз-7-131-9</t>
  </si>
  <si>
    <t>Тоб-Рус.яз-7-131-3</t>
  </si>
  <si>
    <t>Тоб-Рус.яз-7-130-6</t>
  </si>
  <si>
    <t>Тоб-Рус.яз-7-130-4</t>
  </si>
  <si>
    <t>Тоб-Рус.яз-7-130-8</t>
  </si>
  <si>
    <t>Тоб-Рус.яз-7-130-10</t>
  </si>
  <si>
    <t>Тоб-Рус.яз-7-130-9</t>
  </si>
  <si>
    <t>Тоб-Рус.яз-7-130-17</t>
  </si>
  <si>
    <t>Тоб-Рус.яз-7-130-2</t>
  </si>
  <si>
    <t>Тоб-Рус.яз-7-130-11</t>
  </si>
  <si>
    <t>Тоб-Рус.яз-7-130-15</t>
  </si>
  <si>
    <t>Тоб-Рус.яз-7-131-4</t>
  </si>
  <si>
    <t>Тоб-Рус.яз-9-133-6</t>
  </si>
  <si>
    <t>Тоб-Рус.яз-9-133-3</t>
  </si>
  <si>
    <t>Тоб-Рус.яз-9-133-10</t>
  </si>
  <si>
    <t>Тоб-Рус.яз-9-133-7</t>
  </si>
  <si>
    <t>Тоб-Рус.яз-9-133-12</t>
  </si>
  <si>
    <t>Тоб-Рус.яз-9-133-14</t>
  </si>
  <si>
    <t>Тоб-Рус.яз-9-133-2</t>
  </si>
  <si>
    <t>Тоб-Рус.яз-9-133-11</t>
  </si>
  <si>
    <t>Тоб-Рус.яз-9-133-9</t>
  </si>
  <si>
    <t>Тоб-Рус.яз-9-133-13</t>
  </si>
  <si>
    <t>Тоб-Рус.яз-9-133-15</t>
  </si>
  <si>
    <t>Тоб-Рус.яз-9-133-8</t>
  </si>
  <si>
    <t>Тоб-Рус.яз-9-133-1</t>
  </si>
  <si>
    <t>Тоб-Рус.яз-9-133-4</t>
  </si>
  <si>
    <t>Тоб-Рус.яз-9-133-5</t>
  </si>
  <si>
    <t>Тоб-Рус.яз-9-135-11</t>
  </si>
  <si>
    <t>Тоб-Рус.яз-9-235-4</t>
  </si>
  <si>
    <t>Тоб-Рус.яз-9-231-13</t>
  </si>
  <si>
    <t>Тоб-Рус.яз-9-135-10</t>
  </si>
  <si>
    <t>Тоб-Рус.яз-9-135-13</t>
  </si>
  <si>
    <t>Тоб-Рус.яз-9-135-7</t>
  </si>
  <si>
    <t>Тоб-Рус.яз-9-135-9</t>
  </si>
  <si>
    <t>Тоб-Рус.яз-9-135-1</t>
  </si>
  <si>
    <t>Тоб-Рус.яз-9-135-3</t>
  </si>
  <si>
    <t>Тоб-Рус.яз-9-135-2</t>
  </si>
  <si>
    <t>Тоб-Рус.яз-9-135-8</t>
  </si>
  <si>
    <t>I</t>
  </si>
  <si>
    <t>II</t>
  </si>
  <si>
    <t>III</t>
  </si>
  <si>
    <t>Тоб-Рус.яз-8-235-1</t>
  </si>
  <si>
    <t>Тоб-Рус.яз-8-235-6</t>
  </si>
  <si>
    <t>Тоб-Рус.яз-8-235-5</t>
  </si>
  <si>
    <t>Тоб-Рус.яз-8-135-12</t>
  </si>
  <si>
    <t>Тоб-Рус.яз-8-135-5</t>
  </si>
  <si>
    <t>Тоб-Рус.яз-8-235-13</t>
  </si>
  <si>
    <t>Тоб-Рус.яз-8-235-14</t>
  </si>
  <si>
    <t>Тоб-Рус.яз-8-235-2</t>
  </si>
  <si>
    <t>Тоб-Рус.яз-8-135-4</t>
  </si>
  <si>
    <t>Тоб-Рус.яз-8-135-6</t>
  </si>
  <si>
    <t>Тоб-Рус.яз-8-235-9</t>
  </si>
  <si>
    <t>Тоб-Рус.яз-8-235-12</t>
  </si>
  <si>
    <t>Тоб-Рус.яз-8-235-3</t>
  </si>
  <si>
    <t>Тоб-Рус.яз-8-235-11</t>
  </si>
  <si>
    <t>Тоб-Рус.яз-8-235-7</t>
  </si>
  <si>
    <t>Тоб-Рус.яз-8-235-8</t>
  </si>
  <si>
    <t>Тоб-Рус.яз-8-134-9</t>
  </si>
  <si>
    <t>Тоб-Рус.яз-8-134-8</t>
  </si>
  <si>
    <t>Тоб-Рус.яз-8-134-6</t>
  </si>
  <si>
    <t>Тоб-Рус.яз-8-134-3</t>
  </si>
  <si>
    <t>Тоб-Рус.яз-8-134-5</t>
  </si>
  <si>
    <t>Тоб-Рус.яз-8-134-2</t>
  </si>
  <si>
    <t>Тоб-Рус.яз-8-134-7</t>
  </si>
  <si>
    <t>Тоб-Рус.яз-8-134-1</t>
  </si>
  <si>
    <t>Тоб-Рус.яз-8-134-12</t>
  </si>
  <si>
    <t>Тоб-Рус.яз-8-134-11</t>
  </si>
  <si>
    <t>Тоб-Рус.яз-8-134-10</t>
  </si>
  <si>
    <t>Тоб-Рус.яз-8-131-1</t>
  </si>
  <si>
    <t>Тоб-Рус.яз-8-131-10</t>
  </si>
  <si>
    <t>Тоб-Рус.яз-8-131-11</t>
  </si>
  <si>
    <t>Тоб-Рус.яз-8-131-5</t>
  </si>
  <si>
    <t>Тоб-Рус.яз-8-131-6</t>
  </si>
  <si>
    <t>Тоб-Рус.яз-8-131-7</t>
  </si>
  <si>
    <t>Тоб-Рус.яз-7-130-5</t>
  </si>
  <si>
    <t>Тоб-Рус.яз-10-232-14</t>
  </si>
  <si>
    <t>Тоб-Рус.яз-10-232-8</t>
  </si>
  <si>
    <t>Тоб-Рус.яз-10-232-1</t>
  </si>
  <si>
    <t>Тоб-Рус.яз-10-233-7</t>
  </si>
  <si>
    <t>Тоб-Рус.яз-10-233-4</t>
  </si>
  <si>
    <t>Тоб-Рус.яз-10-233-3</t>
  </si>
  <si>
    <t>Тоб-Рус.яз-10-233-5</t>
  </si>
  <si>
    <t>Тоб-Рус.яз-10-232-15</t>
  </si>
  <si>
    <t>Тоб-Рус.яз-10-233-11</t>
  </si>
  <si>
    <t>Тоб-Рус.яз-10-233-14</t>
  </si>
  <si>
    <t>Тоб-Рус.яз-10-231-6</t>
  </si>
  <si>
    <t>Тоб-Рус.яз-10-231-7</t>
  </si>
  <si>
    <t>Тоб-Рус.яз-10-233-10</t>
  </si>
  <si>
    <t>Тоб-Рус.яз-10-231-1</t>
  </si>
  <si>
    <t>Тоб-Рус.яз-10-232-11</t>
  </si>
  <si>
    <t>Тоб-Рус.яз-10-233-12</t>
  </si>
  <si>
    <t>Тоб-Рус.яз-10-233-8</t>
  </si>
  <si>
    <t>Тоб-Рус.яз-10-232-13</t>
  </si>
  <si>
    <t>Тоб-Рус.яз-10-231-12</t>
  </si>
  <si>
    <t>Тоб-Рус.яз-10-233-6</t>
  </si>
  <si>
    <t>Тоб-Рус.яз-10-233-13</t>
  </si>
  <si>
    <t>Тоб-Рус.яз-10-233-1</t>
  </si>
  <si>
    <t>Тоб-Рус.яз-10-232-10</t>
  </si>
  <si>
    <t>Тоб-Рус.яз-10-232-12</t>
  </si>
  <si>
    <t>Тоб-Рус.яз-10-232-9</t>
  </si>
  <si>
    <t>Тоб-Рус.яз-10-233-9</t>
  </si>
  <si>
    <t>Тоб-Рус.яз-10-233-2</t>
  </si>
  <si>
    <t>Тоб-Рус.яз-10-231-10</t>
  </si>
  <si>
    <t>Тоб-Рус.яз-11-230-5</t>
  </si>
  <si>
    <t>Тоб-Рус.яз-11-230-4</t>
  </si>
  <si>
    <t>Тоб-Рус.яз-11-231-17</t>
  </si>
  <si>
    <t>Тоб-Рус.яз-11-231-5</t>
  </si>
  <si>
    <t>Тоб-Рус.яз-11-231-15</t>
  </si>
  <si>
    <t>Тоб-Рус.яз-11-230-13</t>
  </si>
  <si>
    <t>Тоб-Рус.яз-11-231-11</t>
  </si>
  <si>
    <t>Тоб-Рус.яз-11-231-2</t>
  </si>
  <si>
    <t>Тоб-Рус.яз-11-231-8</t>
  </si>
  <si>
    <t>Тоб-Рус.яз-11-231-14</t>
  </si>
  <si>
    <t>Тоб-Рус.яз-11-230-2</t>
  </si>
  <si>
    <t>Тоб-Рус.яз-11-230-1</t>
  </si>
  <si>
    <t>Тоб-Рус.яз-11-231-9</t>
  </si>
  <si>
    <t>Тоб-Рус.яз-11-231-3</t>
  </si>
  <si>
    <t>Тоб-Рус.яз-11-230-8</t>
  </si>
  <si>
    <t>Тоб-Рус.яз-11-230-10</t>
  </si>
  <si>
    <t>Тоб-Рус.яз-11-231-16</t>
  </si>
  <si>
    <t>Тоб-Рус.яз-11-231-4</t>
  </si>
  <si>
    <t>Тоб-Рус.яз-10-232-6</t>
  </si>
  <si>
    <t>Тоб-Рус.яз-10-232-2</t>
  </si>
  <si>
    <t>ИноземцеваКА</t>
  </si>
  <si>
    <t>КалиниченкоМД</t>
  </si>
  <si>
    <t>КувалдинаСЮ</t>
  </si>
  <si>
    <t>РусановаСС</t>
  </si>
  <si>
    <t>КондрахинКА</t>
  </si>
  <si>
    <t>ИшкуловВБ</t>
  </si>
  <si>
    <t>ЖдановаЕИ</t>
  </si>
  <si>
    <t>ТейшеваАА</t>
  </si>
  <si>
    <t>БалакинаСЕ</t>
  </si>
  <si>
    <t>МусабироваЭР</t>
  </si>
  <si>
    <t>КрутиковаНС</t>
  </si>
  <si>
    <t>ХатинаЕА</t>
  </si>
  <si>
    <t>КошуковаВВ</t>
  </si>
  <si>
    <t>БаландинДВ</t>
  </si>
  <si>
    <t>КравчукЮН</t>
  </si>
  <si>
    <t>СосновкинНИ</t>
  </si>
  <si>
    <t>ТурышеваЭВ</t>
  </si>
  <si>
    <t>ТрифоноваАЮ</t>
  </si>
  <si>
    <t>АйтняковаИР</t>
  </si>
  <si>
    <t>КайдауловаЕС</t>
  </si>
  <si>
    <t>СмуроваНО</t>
  </si>
  <si>
    <t>ТимкановаРР</t>
  </si>
  <si>
    <t>ИвановаЕС</t>
  </si>
  <si>
    <t>ФедотоваАВ</t>
  </si>
  <si>
    <t>БеловаКМ</t>
  </si>
  <si>
    <t>КузнецоваКИ</t>
  </si>
  <si>
    <t>НуренокЮА</t>
  </si>
  <si>
    <t>ФедорчукМК</t>
  </si>
  <si>
    <t>КотёлкинаЕА</t>
  </si>
  <si>
    <t>ТимаеваОВ</t>
  </si>
  <si>
    <t>СидороваАО</t>
  </si>
  <si>
    <t>БеляеваСЕ</t>
  </si>
  <si>
    <t>ГоробецНЕ</t>
  </si>
  <si>
    <t>НефедоваИЕ</t>
  </si>
  <si>
    <t>ПестряковаСА</t>
  </si>
  <si>
    <t>РахимчановаКР</t>
  </si>
  <si>
    <t>ВодолазоваАД</t>
  </si>
  <si>
    <t>МельниковВА</t>
  </si>
  <si>
    <t>ВафееваДА</t>
  </si>
  <si>
    <t>СобольниковаПИ</t>
  </si>
  <si>
    <t>АсавлюкАС</t>
  </si>
  <si>
    <t>ТархановаАМ</t>
  </si>
  <si>
    <t>ЧалковКВ</t>
  </si>
  <si>
    <t>ПашнинаЕС</t>
  </si>
  <si>
    <t>ВозисоваАК</t>
  </si>
  <si>
    <t>СавинаЕВ</t>
  </si>
  <si>
    <t>СусловаЕВ</t>
  </si>
  <si>
    <t>ПереваловаЛА</t>
  </si>
  <si>
    <t>ЛысоваДС</t>
  </si>
  <si>
    <t>КульгавыйДС</t>
  </si>
  <si>
    <t>ТомиловаАС</t>
  </si>
  <si>
    <t>МадиеваКЗ</t>
  </si>
  <si>
    <t>КориковаДА</t>
  </si>
  <si>
    <t>ХасановаВЕ</t>
  </si>
  <si>
    <t>КусковаЕА</t>
  </si>
  <si>
    <t>ГолубДМ</t>
  </si>
  <si>
    <t>РахимьяноваВВ</t>
  </si>
  <si>
    <t>ЩербаковаОС</t>
  </si>
  <si>
    <t>АбдулинаМС</t>
  </si>
  <si>
    <t>ИльясоваАА</t>
  </si>
  <si>
    <t>КрасиловСА</t>
  </si>
  <si>
    <t>АнисимоваКБ</t>
  </si>
  <si>
    <t>ВасечкаДА</t>
  </si>
  <si>
    <t>ХорошеваВЕ</t>
  </si>
  <si>
    <t>АлексееваАА</t>
  </si>
  <si>
    <t>ШумиловаЕЕ</t>
  </si>
  <si>
    <t>СубханкуловаПР</t>
  </si>
  <si>
    <t>ЯрошкоЯС</t>
  </si>
  <si>
    <t>ГафиуловаКН</t>
  </si>
  <si>
    <t>КульмаметоваЭХ</t>
  </si>
  <si>
    <t>ВалицкайтеСА</t>
  </si>
  <si>
    <t>ПелевинаЕР</t>
  </si>
  <si>
    <t>ПросвиркинаОФ</t>
  </si>
  <si>
    <t>БердикуловаРБ</t>
  </si>
  <si>
    <t>КонстантиноваМС</t>
  </si>
  <si>
    <t>МарчукМС</t>
  </si>
  <si>
    <t>ЛинднерАМ</t>
  </si>
  <si>
    <t>ШаховСА</t>
  </si>
  <si>
    <t>ХисамоваЗА</t>
  </si>
  <si>
    <t>БолютаЭА</t>
  </si>
  <si>
    <t>ВоронинаМБ</t>
  </si>
  <si>
    <t>АбышеваДН</t>
  </si>
  <si>
    <t>СильченкоЕЕ</t>
  </si>
  <si>
    <t>БикбулатоваЕР</t>
  </si>
  <si>
    <t>ШевелеваЕС</t>
  </si>
  <si>
    <t>ЧерныхПА</t>
  </si>
  <si>
    <t>УсольцеваДС</t>
  </si>
  <si>
    <t>БалабановаКС</t>
  </si>
  <si>
    <t>СаликоваОИ</t>
  </si>
  <si>
    <t>ДеревенскаяИС</t>
  </si>
  <si>
    <t>КадыроваДМ</t>
  </si>
  <si>
    <t>КамальдиноваВР</t>
  </si>
  <si>
    <t>ХрипачёваЕН</t>
  </si>
  <si>
    <t>АйтняковаРЭ</t>
  </si>
  <si>
    <t>ВешкурцеваАА</t>
  </si>
  <si>
    <t>ТархановНА</t>
  </si>
  <si>
    <t>СальниковаАС</t>
  </si>
  <si>
    <t>НикулинаТА</t>
  </si>
  <si>
    <t>ЛисиенкоЕЕ</t>
  </si>
  <si>
    <t>ШишкинаЛВ</t>
  </si>
  <si>
    <t>ЗаббароваЭО</t>
  </si>
  <si>
    <t>СайфееваЕВ</t>
  </si>
  <si>
    <t>ХачатрянВД</t>
  </si>
  <si>
    <t>ЖуравлеваАА</t>
  </si>
  <si>
    <t>ХабибуллинаАЭ</t>
  </si>
  <si>
    <t>ЛукьяноваЛВ</t>
  </si>
  <si>
    <t>ГайнулинаММ</t>
  </si>
  <si>
    <t>КоршунАВ</t>
  </si>
  <si>
    <t> КрюковаНВ</t>
  </si>
  <si>
    <t>СавенковаОА</t>
  </si>
  <si>
    <t>БитюковМА</t>
  </si>
  <si>
    <t>ЩедринДА</t>
  </si>
  <si>
    <t>ПетуховаАА</t>
  </si>
  <si>
    <t>ОсинцеваВЕ</t>
  </si>
  <si>
    <t>ПеревозкинаЕА</t>
  </si>
  <si>
    <t>ГафуроваЕВ</t>
  </si>
  <si>
    <t>МогилевцеваНЮ</t>
  </si>
  <si>
    <t>ЯстребоваПС</t>
  </si>
  <si>
    <t>КарповаДА</t>
  </si>
  <si>
    <t>БулашоваМН</t>
  </si>
  <si>
    <t>РостовщиковаАА</t>
  </si>
  <si>
    <t>РахимоваЭА</t>
  </si>
  <si>
    <t>ЗольниковАЕ</t>
  </si>
  <si>
    <t>ЛогиноваТА</t>
  </si>
  <si>
    <t>ОгневаМА</t>
  </si>
  <si>
    <t>СергееваАА</t>
  </si>
  <si>
    <t>ВитковскаяПО</t>
  </si>
  <si>
    <t>ЧейметоваАС</t>
  </si>
  <si>
    <t>СоболеваМС</t>
  </si>
  <si>
    <t>РакетскаяАО</t>
  </si>
  <si>
    <t>БерендееваАА</t>
  </si>
  <si>
    <t>БыковскаяКС</t>
  </si>
  <si>
    <t>БерендееваОЕ</t>
  </si>
  <si>
    <t>КриванковАС</t>
  </si>
  <si>
    <t>КирееваЕВ</t>
  </si>
  <si>
    <t>АвгустоваДС</t>
  </si>
  <si>
    <t>ШмаковаДЕ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</si>
</sst>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32" borderId="0" xfId="0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11" xfId="52" applyFont="1" applyFill="1" applyBorder="1" applyAlignment="1">
      <alignment horizontal="left" vertical="center"/>
      <protection/>
    </xf>
    <xf numFmtId="0" fontId="5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13" fillId="32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9" fontId="13" fillId="0" borderId="11" xfId="0" applyNumberFormat="1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56" fillId="0" borderId="11" xfId="0" applyFont="1" applyBorder="1" applyAlignment="1">
      <alignment/>
    </xf>
    <xf numFmtId="0" fontId="54" fillId="0" borderId="0" xfId="0" applyFont="1" applyAlignment="1">
      <alignment/>
    </xf>
    <xf numFmtId="0" fontId="56" fillId="0" borderId="11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9" fontId="9" fillId="0" borderId="0" xfId="0" applyNumberFormat="1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9" fontId="14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9" fontId="13" fillId="0" borderId="11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52" applyFont="1" applyFill="1" applyBorder="1" applyAlignment="1">
      <alignment vertical="center"/>
      <protection/>
    </xf>
    <xf numFmtId="0" fontId="5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32" borderId="11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/>
    </xf>
    <xf numFmtId="0" fontId="5" fillId="32" borderId="11" xfId="52" applyFont="1" applyFill="1" applyBorder="1" applyAlignment="1">
      <alignment horizontal="left" vertical="center"/>
      <protection/>
    </xf>
    <xf numFmtId="0" fontId="5" fillId="32" borderId="11" xfId="0" applyNumberFormat="1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21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2" fillId="32" borderId="11" xfId="52" applyFont="1" applyFill="1" applyBorder="1" applyAlignment="1">
      <alignment horizontal="left" vertical="center"/>
      <protection/>
    </xf>
    <xf numFmtId="0" fontId="21" fillId="0" borderId="13" xfId="0" applyFont="1" applyFill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12" fillId="32" borderId="11" xfId="0" applyFont="1" applyFill="1" applyBorder="1" applyAlignment="1">
      <alignment horizontal="left" vertical="center" wrapText="1"/>
    </xf>
    <xf numFmtId="0" fontId="12" fillId="32" borderId="11" xfId="0" applyNumberFormat="1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 wrapText="1"/>
    </xf>
    <xf numFmtId="187" fontId="16" fillId="0" borderId="13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32" borderId="11" xfId="0" applyFont="1" applyFill="1" applyBorder="1" applyAlignment="1">
      <alignment horizontal="left" vertical="center" wrapText="1"/>
    </xf>
    <xf numFmtId="0" fontId="57" fillId="0" borderId="13" xfId="0" applyFont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23" fillId="0" borderId="11" xfId="52" applyFont="1" applyFill="1" applyBorder="1" applyAlignment="1">
      <alignment horizontal="left" vertical="center"/>
      <protection/>
    </xf>
    <xf numFmtId="0" fontId="16" fillId="0" borderId="11" xfId="0" applyFont="1" applyFill="1" applyBorder="1" applyAlignment="1">
      <alignment horizontal="left" vertical="center"/>
    </xf>
    <xf numFmtId="0" fontId="23" fillId="0" borderId="11" xfId="0" applyFont="1" applyBorder="1" applyAlignment="1">
      <alignment horizontal="left" vertical="center" wrapText="1"/>
    </xf>
    <xf numFmtId="0" fontId="12" fillId="32" borderId="10" xfId="52" applyFont="1" applyFill="1" applyBorder="1" applyAlignment="1">
      <alignment horizontal="left" vertical="center"/>
      <protection/>
    </xf>
    <xf numFmtId="0" fontId="60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187" fontId="61" fillId="0" borderId="11" xfId="0" applyNumberFormat="1" applyFont="1" applyBorder="1" applyAlignment="1">
      <alignment horizontal="center" vertical="center"/>
    </xf>
    <xf numFmtId="187" fontId="22" fillId="0" borderId="11" xfId="0" applyNumberFormat="1" applyFont="1" applyFill="1" applyBorder="1" applyAlignment="1">
      <alignment horizontal="center" vertical="center"/>
    </xf>
    <xf numFmtId="187" fontId="2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190500</xdr:rowOff>
    </xdr:from>
    <xdr:ext cx="76200" cy="504825"/>
    <xdr:sp fLocksText="0">
      <xdr:nvSpPr>
        <xdr:cNvPr id="1" name="Text Box 1"/>
        <xdr:cNvSpPr txBox="1">
          <a:spLocks noChangeArrowheads="1"/>
        </xdr:cNvSpPr>
      </xdr:nvSpPr>
      <xdr:spPr>
        <a:xfrm>
          <a:off x="1419225" y="6143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190500</xdr:rowOff>
    </xdr:from>
    <xdr:ext cx="76200" cy="504825"/>
    <xdr:sp fLocksText="0">
      <xdr:nvSpPr>
        <xdr:cNvPr id="2" name="Text Box 1"/>
        <xdr:cNvSpPr txBox="1">
          <a:spLocks noChangeArrowheads="1"/>
        </xdr:cNvSpPr>
      </xdr:nvSpPr>
      <xdr:spPr>
        <a:xfrm>
          <a:off x="1419225" y="6143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1419225" y="7477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1419225" y="7477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1419225" y="3286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1419225" y="3286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1419225" y="3286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1419225" y="3286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9" name="Text Box 1"/>
        <xdr:cNvSpPr txBox="1">
          <a:spLocks noChangeArrowheads="1"/>
        </xdr:cNvSpPr>
      </xdr:nvSpPr>
      <xdr:spPr>
        <a:xfrm>
          <a:off x="1419225" y="3286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1419225" y="3286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1419225" y="3286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1419225" y="3286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13" name="Text Box 1"/>
        <xdr:cNvSpPr txBox="1">
          <a:spLocks noChangeArrowheads="1"/>
        </xdr:cNvSpPr>
      </xdr:nvSpPr>
      <xdr:spPr>
        <a:xfrm>
          <a:off x="1419225" y="3286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14" name="Text Box 1"/>
        <xdr:cNvSpPr txBox="1">
          <a:spLocks noChangeArrowheads="1"/>
        </xdr:cNvSpPr>
      </xdr:nvSpPr>
      <xdr:spPr>
        <a:xfrm>
          <a:off x="1419225" y="3286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152400</xdr:rowOff>
    </xdr:from>
    <xdr:ext cx="76200" cy="38100"/>
    <xdr:sp fLocksText="0">
      <xdr:nvSpPr>
        <xdr:cNvPr id="15" name="Text Box 1"/>
        <xdr:cNvSpPr txBox="1">
          <a:spLocks noChangeArrowheads="1"/>
        </xdr:cNvSpPr>
      </xdr:nvSpPr>
      <xdr:spPr>
        <a:xfrm>
          <a:off x="1419225" y="4772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152400</xdr:rowOff>
    </xdr:from>
    <xdr:ext cx="76200" cy="38100"/>
    <xdr:sp fLocksText="0">
      <xdr:nvSpPr>
        <xdr:cNvPr id="16" name="Text Box 1"/>
        <xdr:cNvSpPr txBox="1">
          <a:spLocks noChangeArrowheads="1"/>
        </xdr:cNvSpPr>
      </xdr:nvSpPr>
      <xdr:spPr>
        <a:xfrm>
          <a:off x="1419225" y="4772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1419225" y="3286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1419225" y="3286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152400</xdr:rowOff>
    </xdr:from>
    <xdr:ext cx="76200" cy="38100"/>
    <xdr:sp fLocksText="0">
      <xdr:nvSpPr>
        <xdr:cNvPr id="19" name="Text Box 1"/>
        <xdr:cNvSpPr txBox="1">
          <a:spLocks noChangeArrowheads="1"/>
        </xdr:cNvSpPr>
      </xdr:nvSpPr>
      <xdr:spPr>
        <a:xfrm>
          <a:off x="1419225" y="4772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152400</xdr:rowOff>
    </xdr:from>
    <xdr:ext cx="76200" cy="38100"/>
    <xdr:sp fLocksText="0">
      <xdr:nvSpPr>
        <xdr:cNvPr id="20" name="Text Box 1"/>
        <xdr:cNvSpPr txBox="1">
          <a:spLocks noChangeArrowheads="1"/>
        </xdr:cNvSpPr>
      </xdr:nvSpPr>
      <xdr:spPr>
        <a:xfrm>
          <a:off x="1419225" y="4772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190500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304925" y="2867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190500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304925" y="2867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1304925" y="842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1304925" y="842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14300"/>
    <xdr:sp fLocksText="0">
      <xdr:nvSpPr>
        <xdr:cNvPr id="5" name="Text Box 1"/>
        <xdr:cNvSpPr txBox="1">
          <a:spLocks noChangeArrowheads="1"/>
        </xdr:cNvSpPr>
      </xdr:nvSpPr>
      <xdr:spPr>
        <a:xfrm>
          <a:off x="1304925" y="55721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14300"/>
    <xdr:sp fLocksText="0">
      <xdr:nvSpPr>
        <xdr:cNvPr id="6" name="Text Box 1"/>
        <xdr:cNvSpPr txBox="1">
          <a:spLocks noChangeArrowheads="1"/>
        </xdr:cNvSpPr>
      </xdr:nvSpPr>
      <xdr:spPr>
        <a:xfrm>
          <a:off x="1304925" y="55721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14300"/>
    <xdr:sp fLocksText="0">
      <xdr:nvSpPr>
        <xdr:cNvPr id="7" name="Text Box 1"/>
        <xdr:cNvSpPr txBox="1">
          <a:spLocks noChangeArrowheads="1"/>
        </xdr:cNvSpPr>
      </xdr:nvSpPr>
      <xdr:spPr>
        <a:xfrm>
          <a:off x="1304925" y="55721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14300"/>
    <xdr:sp fLocksText="0">
      <xdr:nvSpPr>
        <xdr:cNvPr id="8" name="Text Box 1"/>
        <xdr:cNvSpPr txBox="1">
          <a:spLocks noChangeArrowheads="1"/>
        </xdr:cNvSpPr>
      </xdr:nvSpPr>
      <xdr:spPr>
        <a:xfrm>
          <a:off x="1304925" y="55721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19</xdr:row>
      <xdr:rowOff>190500</xdr:rowOff>
    </xdr:from>
    <xdr:ext cx="76200" cy="1162050"/>
    <xdr:sp fLocksText="0">
      <xdr:nvSpPr>
        <xdr:cNvPr id="1" name="Text Box 1"/>
        <xdr:cNvSpPr txBox="1">
          <a:spLocks noChangeArrowheads="1"/>
        </xdr:cNvSpPr>
      </xdr:nvSpPr>
      <xdr:spPr>
        <a:xfrm>
          <a:off x="1533525" y="532447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190500</xdr:rowOff>
    </xdr:from>
    <xdr:ext cx="76200" cy="1162050"/>
    <xdr:sp fLocksText="0">
      <xdr:nvSpPr>
        <xdr:cNvPr id="2" name="Text Box 1"/>
        <xdr:cNvSpPr txBox="1">
          <a:spLocks noChangeArrowheads="1"/>
        </xdr:cNvSpPr>
      </xdr:nvSpPr>
      <xdr:spPr>
        <a:xfrm>
          <a:off x="1533525" y="532447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190500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1533525" y="5133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190500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1533525" y="5133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1533525" y="53244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1533525" y="53244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1533525" y="5324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1533525" y="5324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1533525" y="5324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1533525" y="5324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190500</xdr:rowOff>
    </xdr:from>
    <xdr:ext cx="76200" cy="0"/>
    <xdr:sp fLocksText="0">
      <xdr:nvSpPr>
        <xdr:cNvPr id="11" name="Text Box 1"/>
        <xdr:cNvSpPr txBox="1">
          <a:spLocks noChangeArrowheads="1"/>
        </xdr:cNvSpPr>
      </xdr:nvSpPr>
      <xdr:spPr>
        <a:xfrm>
          <a:off x="1533525" y="3810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190500</xdr:rowOff>
    </xdr:from>
    <xdr:ext cx="76200" cy="0"/>
    <xdr:sp fLocksText="0">
      <xdr:nvSpPr>
        <xdr:cNvPr id="12" name="Text Box 1"/>
        <xdr:cNvSpPr txBox="1">
          <a:spLocks noChangeArrowheads="1"/>
        </xdr:cNvSpPr>
      </xdr:nvSpPr>
      <xdr:spPr>
        <a:xfrm>
          <a:off x="1533525" y="3810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190500</xdr:rowOff>
    </xdr:from>
    <xdr:ext cx="76200" cy="133350"/>
    <xdr:sp fLocksText="0">
      <xdr:nvSpPr>
        <xdr:cNvPr id="13" name="Text Box 1"/>
        <xdr:cNvSpPr txBox="1">
          <a:spLocks noChangeArrowheads="1"/>
        </xdr:cNvSpPr>
      </xdr:nvSpPr>
      <xdr:spPr>
        <a:xfrm>
          <a:off x="1533525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323850</xdr:rowOff>
    </xdr:from>
    <xdr:ext cx="76200" cy="133350"/>
    <xdr:sp fLocksText="0">
      <xdr:nvSpPr>
        <xdr:cNvPr id="14" name="Text Box 1"/>
        <xdr:cNvSpPr txBox="1">
          <a:spLocks noChangeArrowheads="1"/>
        </xdr:cNvSpPr>
      </xdr:nvSpPr>
      <xdr:spPr>
        <a:xfrm>
          <a:off x="1533525" y="4324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57150</xdr:rowOff>
    </xdr:from>
    <xdr:ext cx="76200" cy="171450"/>
    <xdr:sp fLocksText="0">
      <xdr:nvSpPr>
        <xdr:cNvPr id="1" name="Text Box 1"/>
        <xdr:cNvSpPr txBox="1">
          <a:spLocks noChangeArrowheads="1"/>
        </xdr:cNvSpPr>
      </xdr:nvSpPr>
      <xdr:spPr>
        <a:xfrm>
          <a:off x="1323975" y="4029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57150</xdr:rowOff>
    </xdr:from>
    <xdr:ext cx="76200" cy="171450"/>
    <xdr:sp fLocksText="0">
      <xdr:nvSpPr>
        <xdr:cNvPr id="2" name="Text Box 1"/>
        <xdr:cNvSpPr txBox="1">
          <a:spLocks noChangeArrowheads="1"/>
        </xdr:cNvSpPr>
      </xdr:nvSpPr>
      <xdr:spPr>
        <a:xfrm>
          <a:off x="1323975" y="4029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1323975" y="6067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190500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1323975" y="6067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57150</xdr:rowOff>
    </xdr:from>
    <xdr:ext cx="76200" cy="266700"/>
    <xdr:sp fLocksText="0">
      <xdr:nvSpPr>
        <xdr:cNvPr id="5" name="Text Box 1"/>
        <xdr:cNvSpPr txBox="1">
          <a:spLocks noChangeArrowheads="1"/>
        </xdr:cNvSpPr>
      </xdr:nvSpPr>
      <xdr:spPr>
        <a:xfrm>
          <a:off x="1323975" y="3448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57150</xdr:rowOff>
    </xdr:from>
    <xdr:ext cx="76200" cy="266700"/>
    <xdr:sp fLocksText="0">
      <xdr:nvSpPr>
        <xdr:cNvPr id="6" name="Text Box 1"/>
        <xdr:cNvSpPr txBox="1">
          <a:spLocks noChangeArrowheads="1"/>
        </xdr:cNvSpPr>
      </xdr:nvSpPr>
      <xdr:spPr>
        <a:xfrm>
          <a:off x="1323975" y="3448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190500</xdr:rowOff>
    </xdr:from>
    <xdr:ext cx="76200" cy="0"/>
    <xdr:sp fLocksText="0">
      <xdr:nvSpPr>
        <xdr:cNvPr id="7" name="Text Box 1"/>
        <xdr:cNvSpPr txBox="1">
          <a:spLocks noChangeArrowheads="1"/>
        </xdr:cNvSpPr>
      </xdr:nvSpPr>
      <xdr:spPr>
        <a:xfrm>
          <a:off x="1323975" y="5162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190500</xdr:rowOff>
    </xdr:from>
    <xdr:ext cx="76200" cy="0"/>
    <xdr:sp fLocksText="0">
      <xdr:nvSpPr>
        <xdr:cNvPr id="8" name="Text Box 1"/>
        <xdr:cNvSpPr txBox="1">
          <a:spLocks noChangeArrowheads="1"/>
        </xdr:cNvSpPr>
      </xdr:nvSpPr>
      <xdr:spPr>
        <a:xfrm>
          <a:off x="1323975" y="5162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190500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32385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190500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619250" y="32385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190500</xdr:rowOff>
    </xdr:from>
    <xdr:ext cx="76200" cy="381000"/>
    <xdr:sp fLocksText="0">
      <xdr:nvSpPr>
        <xdr:cNvPr id="3" name="Text Box 1"/>
        <xdr:cNvSpPr txBox="1">
          <a:spLocks noChangeArrowheads="1"/>
        </xdr:cNvSpPr>
      </xdr:nvSpPr>
      <xdr:spPr>
        <a:xfrm>
          <a:off x="1619250" y="3238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190500</xdr:rowOff>
    </xdr:from>
    <xdr:ext cx="76200" cy="381000"/>
    <xdr:sp fLocksText="0">
      <xdr:nvSpPr>
        <xdr:cNvPr id="4" name="Text Box 1"/>
        <xdr:cNvSpPr txBox="1">
          <a:spLocks noChangeArrowheads="1"/>
        </xdr:cNvSpPr>
      </xdr:nvSpPr>
      <xdr:spPr>
        <a:xfrm>
          <a:off x="1619250" y="3238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190500</xdr:rowOff>
    </xdr:from>
    <xdr:ext cx="76200" cy="257175"/>
    <xdr:sp fLocksText="0">
      <xdr:nvSpPr>
        <xdr:cNvPr id="5" name="Text Box 1"/>
        <xdr:cNvSpPr txBox="1">
          <a:spLocks noChangeArrowheads="1"/>
        </xdr:cNvSpPr>
      </xdr:nvSpPr>
      <xdr:spPr>
        <a:xfrm>
          <a:off x="1619250" y="3048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190500</xdr:rowOff>
    </xdr:from>
    <xdr:ext cx="76200" cy="257175"/>
    <xdr:sp fLocksText="0">
      <xdr:nvSpPr>
        <xdr:cNvPr id="6" name="Text Box 1"/>
        <xdr:cNvSpPr txBox="1">
          <a:spLocks noChangeArrowheads="1"/>
        </xdr:cNvSpPr>
      </xdr:nvSpPr>
      <xdr:spPr>
        <a:xfrm>
          <a:off x="1619250" y="3048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190500</xdr:rowOff>
    </xdr:from>
    <xdr:ext cx="762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1619250" y="304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190500</xdr:rowOff>
    </xdr:from>
    <xdr:ext cx="762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619250" y="304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190500</xdr:rowOff>
    </xdr:from>
    <xdr:ext cx="76200" cy="257175"/>
    <xdr:sp fLocksText="0">
      <xdr:nvSpPr>
        <xdr:cNvPr id="9" name="Text Box 1"/>
        <xdr:cNvSpPr txBox="1">
          <a:spLocks noChangeArrowheads="1"/>
        </xdr:cNvSpPr>
      </xdr:nvSpPr>
      <xdr:spPr>
        <a:xfrm>
          <a:off x="1619250" y="3048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190500</xdr:rowOff>
    </xdr:from>
    <xdr:ext cx="76200" cy="257175"/>
    <xdr:sp fLocksText="0">
      <xdr:nvSpPr>
        <xdr:cNvPr id="10" name="Text Box 1"/>
        <xdr:cNvSpPr txBox="1">
          <a:spLocks noChangeArrowheads="1"/>
        </xdr:cNvSpPr>
      </xdr:nvSpPr>
      <xdr:spPr>
        <a:xfrm>
          <a:off x="1619250" y="3048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190500</xdr:rowOff>
    </xdr:from>
    <xdr:ext cx="76200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1619250" y="304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190500</xdr:rowOff>
    </xdr:from>
    <xdr:ext cx="76200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619250" y="304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SheetLayoutView="100" zoomScalePageLayoutView="0" workbookViewId="0" topLeftCell="A4">
      <selection activeCell="D6" activeCellId="1" sqref="B1:B16384 D1:E16384"/>
    </sheetView>
  </sheetViews>
  <sheetFormatPr defaultColWidth="9.140625" defaultRowHeight="15"/>
  <cols>
    <col min="1" max="1" width="5.421875" style="0" customWidth="1"/>
    <col min="2" max="2" width="15.8515625" style="2" customWidth="1"/>
    <col min="3" max="3" width="37.140625" style="0" customWidth="1"/>
    <col min="4" max="4" width="4.57421875" style="4" customWidth="1"/>
    <col min="5" max="5" width="21.28125" style="4" customWidth="1"/>
    <col min="6" max="12" width="4.7109375" style="4" customWidth="1"/>
    <col min="13" max="13" width="5.7109375" style="4" customWidth="1"/>
    <col min="14" max="15" width="5.7109375" style="0" customWidth="1"/>
    <col min="16" max="16" width="14.00390625" style="4" customWidth="1"/>
  </cols>
  <sheetData>
    <row r="1" spans="1:13" ht="15.75">
      <c r="A1" s="130" t="s">
        <v>36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5.75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6" ht="32.25" customHeight="1">
      <c r="A3" s="132" t="s">
        <v>14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3" ht="15.75">
      <c r="A4" s="133" t="s">
        <v>31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ht="15.75">
      <c r="A5" s="133" t="s">
        <v>29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1:13" ht="15">
      <c r="A6" s="9"/>
      <c r="B6" s="9"/>
      <c r="C6" s="9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6" ht="73.5" customHeight="1">
      <c r="A7" s="19" t="s">
        <v>1</v>
      </c>
      <c r="B7" s="20" t="s">
        <v>2</v>
      </c>
      <c r="C7" s="19" t="s">
        <v>3</v>
      </c>
      <c r="D7" s="21" t="s">
        <v>4</v>
      </c>
      <c r="E7" s="21" t="s">
        <v>15</v>
      </c>
      <c r="F7" s="21" t="s">
        <v>6</v>
      </c>
      <c r="G7" s="21" t="s">
        <v>7</v>
      </c>
      <c r="H7" s="21" t="s">
        <v>20</v>
      </c>
      <c r="I7" s="21" t="s">
        <v>21</v>
      </c>
      <c r="J7" s="21" t="s">
        <v>22</v>
      </c>
      <c r="K7" s="21" t="s">
        <v>23</v>
      </c>
      <c r="L7" s="21" t="s">
        <v>28</v>
      </c>
      <c r="M7" s="21" t="s">
        <v>5</v>
      </c>
      <c r="N7" s="21" t="s">
        <v>11</v>
      </c>
      <c r="O7" s="21" t="s">
        <v>12</v>
      </c>
      <c r="P7" s="19" t="s">
        <v>13</v>
      </c>
    </row>
    <row r="8" spans="1:16" s="51" customFormat="1" ht="15">
      <c r="A8" s="23">
        <v>1</v>
      </c>
      <c r="B8" s="37" t="s">
        <v>177</v>
      </c>
      <c r="C8" s="71">
        <v>243010</v>
      </c>
      <c r="D8" s="58">
        <v>7</v>
      </c>
      <c r="E8" s="58" t="s">
        <v>63</v>
      </c>
      <c r="F8" s="58">
        <v>5</v>
      </c>
      <c r="G8" s="58">
        <v>8</v>
      </c>
      <c r="H8" s="58">
        <v>3</v>
      </c>
      <c r="I8" s="58">
        <v>6</v>
      </c>
      <c r="J8" s="58">
        <v>5</v>
      </c>
      <c r="K8" s="58">
        <v>8.5</v>
      </c>
      <c r="L8" s="58">
        <v>3</v>
      </c>
      <c r="M8" s="61">
        <f aca="true" t="shared" si="0" ref="M8:M20">L8+K8+J8+I8+H8+G8+F8</f>
        <v>38.5</v>
      </c>
      <c r="N8" s="58">
        <v>1</v>
      </c>
      <c r="O8" s="67" t="s">
        <v>92</v>
      </c>
      <c r="P8" s="62">
        <f aca="true" t="shared" si="1" ref="P8:P34">M8/50</f>
        <v>0.77</v>
      </c>
    </row>
    <row r="9" spans="1:16" ht="15">
      <c r="A9" s="60">
        <v>2</v>
      </c>
      <c r="B9" s="63" t="s">
        <v>178</v>
      </c>
      <c r="C9" s="36">
        <v>243010</v>
      </c>
      <c r="D9" s="53">
        <v>7</v>
      </c>
      <c r="E9" s="53" t="s">
        <v>128</v>
      </c>
      <c r="F9" s="55">
        <v>4</v>
      </c>
      <c r="G9" s="55">
        <v>8</v>
      </c>
      <c r="H9" s="55">
        <v>4</v>
      </c>
      <c r="I9" s="55">
        <v>5</v>
      </c>
      <c r="J9" s="55">
        <v>6</v>
      </c>
      <c r="K9" s="55">
        <v>8</v>
      </c>
      <c r="L9" s="55">
        <v>1</v>
      </c>
      <c r="M9" s="64">
        <f t="shared" si="0"/>
        <v>36</v>
      </c>
      <c r="N9" s="55">
        <v>2</v>
      </c>
      <c r="O9" s="68" t="s">
        <v>93</v>
      </c>
      <c r="P9" s="65">
        <f t="shared" si="1"/>
        <v>0.72</v>
      </c>
    </row>
    <row r="10" spans="1:16" ht="15">
      <c r="A10" s="23">
        <v>3</v>
      </c>
      <c r="B10" s="39" t="s">
        <v>179</v>
      </c>
      <c r="C10" s="36">
        <v>243009</v>
      </c>
      <c r="D10" s="58">
        <v>7</v>
      </c>
      <c r="E10" s="58" t="s">
        <v>64</v>
      </c>
      <c r="F10" s="58">
        <v>4.5</v>
      </c>
      <c r="G10" s="58">
        <v>8</v>
      </c>
      <c r="H10" s="58">
        <v>2.5</v>
      </c>
      <c r="I10" s="58">
        <v>0</v>
      </c>
      <c r="J10" s="58">
        <v>6</v>
      </c>
      <c r="K10" s="58">
        <v>8.5</v>
      </c>
      <c r="L10" s="58">
        <v>1</v>
      </c>
      <c r="M10" s="61">
        <f t="shared" si="0"/>
        <v>30.5</v>
      </c>
      <c r="N10" s="58">
        <v>3</v>
      </c>
      <c r="O10" s="69" t="s">
        <v>94</v>
      </c>
      <c r="P10" s="62">
        <f t="shared" si="1"/>
        <v>0.61</v>
      </c>
    </row>
    <row r="11" spans="1:16" ht="15">
      <c r="A11" s="60">
        <v>4</v>
      </c>
      <c r="B11" s="37" t="s">
        <v>180</v>
      </c>
      <c r="C11" s="72">
        <v>243016</v>
      </c>
      <c r="D11" s="58">
        <v>7</v>
      </c>
      <c r="E11" s="58" t="s">
        <v>57</v>
      </c>
      <c r="F11" s="58">
        <v>4.5</v>
      </c>
      <c r="G11" s="58">
        <v>4</v>
      </c>
      <c r="H11" s="58">
        <v>2</v>
      </c>
      <c r="I11" s="58">
        <v>0</v>
      </c>
      <c r="J11" s="58">
        <v>6</v>
      </c>
      <c r="K11" s="58">
        <v>11</v>
      </c>
      <c r="L11" s="58">
        <v>3</v>
      </c>
      <c r="M11" s="61">
        <f t="shared" si="0"/>
        <v>30.5</v>
      </c>
      <c r="N11" s="58">
        <v>3</v>
      </c>
      <c r="O11" s="69" t="s">
        <v>94</v>
      </c>
      <c r="P11" s="62">
        <f t="shared" si="1"/>
        <v>0.61</v>
      </c>
    </row>
    <row r="12" spans="1:16" ht="15">
      <c r="A12" s="23">
        <v>5</v>
      </c>
      <c r="B12" s="39" t="s">
        <v>181</v>
      </c>
      <c r="C12" s="36">
        <v>243020</v>
      </c>
      <c r="D12" s="53">
        <v>7</v>
      </c>
      <c r="E12" s="53" t="s">
        <v>45</v>
      </c>
      <c r="F12" s="53">
        <v>4.5</v>
      </c>
      <c r="G12" s="53">
        <v>8</v>
      </c>
      <c r="H12" s="53">
        <v>1.5</v>
      </c>
      <c r="I12" s="53">
        <v>0</v>
      </c>
      <c r="J12" s="53">
        <v>4</v>
      </c>
      <c r="K12" s="53">
        <v>8</v>
      </c>
      <c r="L12" s="53">
        <v>1</v>
      </c>
      <c r="M12" s="64">
        <f t="shared" si="0"/>
        <v>27</v>
      </c>
      <c r="N12" s="53">
        <v>4</v>
      </c>
      <c r="O12" s="69"/>
      <c r="P12" s="65">
        <f t="shared" si="1"/>
        <v>0.54</v>
      </c>
    </row>
    <row r="13" spans="1:16" ht="15">
      <c r="A13" s="60">
        <v>6</v>
      </c>
      <c r="B13" s="36" t="s">
        <v>182</v>
      </c>
      <c r="C13" s="36">
        <v>243005</v>
      </c>
      <c r="D13" s="58">
        <v>7</v>
      </c>
      <c r="E13" s="58" t="s">
        <v>51</v>
      </c>
      <c r="F13" s="58">
        <v>4</v>
      </c>
      <c r="G13" s="58">
        <v>7</v>
      </c>
      <c r="H13" s="58">
        <v>2</v>
      </c>
      <c r="I13" s="58">
        <v>1</v>
      </c>
      <c r="J13" s="58">
        <v>1</v>
      </c>
      <c r="K13" s="58">
        <v>9</v>
      </c>
      <c r="L13" s="58">
        <v>2</v>
      </c>
      <c r="M13" s="61">
        <f t="shared" si="0"/>
        <v>26</v>
      </c>
      <c r="N13" s="58">
        <v>5</v>
      </c>
      <c r="O13" s="70"/>
      <c r="P13" s="62">
        <f t="shared" si="1"/>
        <v>0.52</v>
      </c>
    </row>
    <row r="14" spans="1:16" ht="15">
      <c r="A14" s="23">
        <v>7</v>
      </c>
      <c r="B14" s="38" t="s">
        <v>183</v>
      </c>
      <c r="C14" s="36">
        <v>243018</v>
      </c>
      <c r="D14" s="53">
        <v>7</v>
      </c>
      <c r="E14" s="53" t="s">
        <v>59</v>
      </c>
      <c r="F14" s="53">
        <v>4</v>
      </c>
      <c r="G14" s="53">
        <v>7</v>
      </c>
      <c r="H14" s="53">
        <v>2.5</v>
      </c>
      <c r="I14" s="53">
        <v>0</v>
      </c>
      <c r="J14" s="53">
        <v>4.5</v>
      </c>
      <c r="K14" s="53">
        <v>6</v>
      </c>
      <c r="L14" s="53">
        <v>1</v>
      </c>
      <c r="M14" s="64">
        <f t="shared" si="0"/>
        <v>25</v>
      </c>
      <c r="N14" s="53">
        <v>6</v>
      </c>
      <c r="O14" s="64"/>
      <c r="P14" s="65">
        <f t="shared" si="1"/>
        <v>0.5</v>
      </c>
    </row>
    <row r="15" spans="1:16" ht="15">
      <c r="A15" s="60">
        <v>8</v>
      </c>
      <c r="B15" s="63" t="s">
        <v>184</v>
      </c>
      <c r="C15" s="36">
        <v>243015</v>
      </c>
      <c r="D15" s="53">
        <v>7</v>
      </c>
      <c r="E15" s="53" t="s">
        <v>41</v>
      </c>
      <c r="F15" s="55">
        <v>4.5</v>
      </c>
      <c r="G15" s="55">
        <v>6</v>
      </c>
      <c r="H15" s="55">
        <v>1.5</v>
      </c>
      <c r="I15" s="55">
        <v>0</v>
      </c>
      <c r="J15" s="55">
        <v>3</v>
      </c>
      <c r="K15" s="55">
        <v>8</v>
      </c>
      <c r="L15" s="55">
        <v>1</v>
      </c>
      <c r="M15" s="64">
        <f t="shared" si="0"/>
        <v>24</v>
      </c>
      <c r="N15" s="55">
        <v>7</v>
      </c>
      <c r="O15" s="29"/>
      <c r="P15" s="65">
        <f t="shared" si="1"/>
        <v>0.48</v>
      </c>
    </row>
    <row r="16" spans="1:16" ht="15">
      <c r="A16" s="23">
        <v>9</v>
      </c>
      <c r="B16" s="36" t="s">
        <v>185</v>
      </c>
      <c r="C16" s="36">
        <v>243021</v>
      </c>
      <c r="D16" s="58">
        <v>7</v>
      </c>
      <c r="E16" s="58" t="s">
        <v>53</v>
      </c>
      <c r="F16" s="58">
        <v>4</v>
      </c>
      <c r="G16" s="58">
        <v>3</v>
      </c>
      <c r="H16" s="58">
        <v>1.5</v>
      </c>
      <c r="I16" s="58">
        <v>0</v>
      </c>
      <c r="J16" s="58">
        <v>3</v>
      </c>
      <c r="K16" s="58">
        <v>9</v>
      </c>
      <c r="L16" s="58">
        <v>2</v>
      </c>
      <c r="M16" s="61">
        <f t="shared" si="0"/>
        <v>22.5</v>
      </c>
      <c r="N16" s="58">
        <v>8</v>
      </c>
      <c r="O16" s="61"/>
      <c r="P16" s="62">
        <f t="shared" si="1"/>
        <v>0.45</v>
      </c>
    </row>
    <row r="17" spans="1:16" s="51" customFormat="1" ht="15">
      <c r="A17" s="60">
        <v>10</v>
      </c>
      <c r="B17" s="36" t="s">
        <v>186</v>
      </c>
      <c r="C17" s="36">
        <v>243015</v>
      </c>
      <c r="D17" s="53">
        <v>7</v>
      </c>
      <c r="E17" s="53" t="s">
        <v>56</v>
      </c>
      <c r="F17" s="53">
        <v>4</v>
      </c>
      <c r="G17" s="53">
        <v>4</v>
      </c>
      <c r="H17" s="53">
        <v>2</v>
      </c>
      <c r="I17" s="53">
        <v>0</v>
      </c>
      <c r="J17" s="53">
        <v>4</v>
      </c>
      <c r="K17" s="53">
        <v>6</v>
      </c>
      <c r="L17" s="53">
        <v>2</v>
      </c>
      <c r="M17" s="64">
        <f t="shared" si="0"/>
        <v>22</v>
      </c>
      <c r="N17" s="53">
        <v>9</v>
      </c>
      <c r="O17" s="49"/>
      <c r="P17" s="65">
        <f t="shared" si="1"/>
        <v>0.44</v>
      </c>
    </row>
    <row r="18" spans="1:16" s="51" customFormat="1" ht="15">
      <c r="A18" s="23">
        <v>11</v>
      </c>
      <c r="B18" s="73" t="s">
        <v>187</v>
      </c>
      <c r="C18" s="36">
        <v>243009</v>
      </c>
      <c r="D18" s="53">
        <v>7</v>
      </c>
      <c r="E18" s="53" t="s">
        <v>54</v>
      </c>
      <c r="F18" s="55">
        <v>4</v>
      </c>
      <c r="G18" s="55">
        <v>2</v>
      </c>
      <c r="H18" s="55">
        <v>2.5</v>
      </c>
      <c r="I18" s="55">
        <v>0</v>
      </c>
      <c r="J18" s="55">
        <v>4</v>
      </c>
      <c r="K18" s="55">
        <v>8</v>
      </c>
      <c r="L18" s="55">
        <v>1</v>
      </c>
      <c r="M18" s="64">
        <f t="shared" si="0"/>
        <v>21.5</v>
      </c>
      <c r="N18" s="55">
        <v>10</v>
      </c>
      <c r="O18" s="29"/>
      <c r="P18" s="65">
        <f t="shared" si="1"/>
        <v>0.43</v>
      </c>
    </row>
    <row r="19" spans="1:16" ht="15">
      <c r="A19" s="60">
        <v>12</v>
      </c>
      <c r="B19" s="39" t="s">
        <v>188</v>
      </c>
      <c r="C19" s="36">
        <v>243024</v>
      </c>
      <c r="D19" s="58">
        <v>7</v>
      </c>
      <c r="E19" s="58" t="s">
        <v>62</v>
      </c>
      <c r="F19" s="58">
        <v>4</v>
      </c>
      <c r="G19" s="58">
        <v>8</v>
      </c>
      <c r="H19" s="58">
        <v>1.5</v>
      </c>
      <c r="I19" s="58">
        <v>0</v>
      </c>
      <c r="J19" s="58">
        <v>2</v>
      </c>
      <c r="K19" s="58">
        <v>4</v>
      </c>
      <c r="L19" s="58">
        <v>1</v>
      </c>
      <c r="M19" s="61">
        <f t="shared" si="0"/>
        <v>20.5</v>
      </c>
      <c r="N19" s="58">
        <v>11</v>
      </c>
      <c r="O19" s="66"/>
      <c r="P19" s="62">
        <f t="shared" si="1"/>
        <v>0.41</v>
      </c>
    </row>
    <row r="20" spans="1:16" ht="15">
      <c r="A20" s="23">
        <v>13</v>
      </c>
      <c r="B20" s="73" t="s">
        <v>189</v>
      </c>
      <c r="C20" s="36">
        <v>243017</v>
      </c>
      <c r="D20" s="55">
        <v>7</v>
      </c>
      <c r="E20" s="53" t="s">
        <v>43</v>
      </c>
      <c r="F20" s="55">
        <v>4</v>
      </c>
      <c r="G20" s="55">
        <v>7</v>
      </c>
      <c r="H20" s="55">
        <v>2.5</v>
      </c>
      <c r="I20" s="55">
        <v>0</v>
      </c>
      <c r="J20" s="55">
        <v>2</v>
      </c>
      <c r="K20" s="55">
        <v>4</v>
      </c>
      <c r="L20" s="55">
        <v>1</v>
      </c>
      <c r="M20" s="64">
        <f t="shared" si="0"/>
        <v>20.5</v>
      </c>
      <c r="N20" s="55">
        <v>11</v>
      </c>
      <c r="O20" s="29"/>
      <c r="P20" s="65">
        <f t="shared" si="1"/>
        <v>0.41</v>
      </c>
    </row>
    <row r="21" spans="1:16" s="51" customFormat="1" ht="15">
      <c r="A21" s="60">
        <v>14</v>
      </c>
      <c r="B21" s="39" t="s">
        <v>190</v>
      </c>
      <c r="C21" s="36">
        <v>243017</v>
      </c>
      <c r="D21" s="58">
        <v>7</v>
      </c>
      <c r="E21" s="58" t="s">
        <v>52</v>
      </c>
      <c r="F21" s="58">
        <v>4</v>
      </c>
      <c r="G21" s="58">
        <v>4</v>
      </c>
      <c r="H21" s="58">
        <v>1.5</v>
      </c>
      <c r="I21" s="58">
        <v>0</v>
      </c>
      <c r="J21" s="58">
        <v>0.5</v>
      </c>
      <c r="K21" s="58">
        <v>8</v>
      </c>
      <c r="L21" s="58">
        <v>2</v>
      </c>
      <c r="M21" s="64">
        <f aca="true" t="shared" si="2" ref="M21:M34">L21+K21+J21+I21+H21+G21+F21</f>
        <v>20</v>
      </c>
      <c r="N21" s="58">
        <v>12</v>
      </c>
      <c r="O21" s="49"/>
      <c r="P21" s="62">
        <f t="shared" si="1"/>
        <v>0.4</v>
      </c>
    </row>
    <row r="22" spans="1:16" s="51" customFormat="1" ht="15">
      <c r="A22" s="23">
        <v>15</v>
      </c>
      <c r="B22" s="36" t="s">
        <v>191</v>
      </c>
      <c r="C22" s="36">
        <v>243012</v>
      </c>
      <c r="D22" s="58">
        <v>7</v>
      </c>
      <c r="E22" s="58" t="s">
        <v>46</v>
      </c>
      <c r="F22" s="58">
        <v>4</v>
      </c>
      <c r="G22" s="58">
        <v>2</v>
      </c>
      <c r="H22" s="58">
        <v>2</v>
      </c>
      <c r="I22" s="58">
        <v>2</v>
      </c>
      <c r="J22" s="58">
        <v>1</v>
      </c>
      <c r="K22" s="58">
        <v>6</v>
      </c>
      <c r="L22" s="58">
        <v>2</v>
      </c>
      <c r="M22" s="64">
        <f t="shared" si="2"/>
        <v>19</v>
      </c>
      <c r="N22" s="58">
        <v>13</v>
      </c>
      <c r="O22" s="66"/>
      <c r="P22" s="62">
        <f t="shared" si="1"/>
        <v>0.38</v>
      </c>
    </row>
    <row r="23" spans="1:16" ht="15">
      <c r="A23" s="60">
        <v>16</v>
      </c>
      <c r="B23" s="73" t="s">
        <v>192</v>
      </c>
      <c r="C23" s="36">
        <v>243009</v>
      </c>
      <c r="D23" s="53">
        <v>7</v>
      </c>
      <c r="E23" s="53" t="s">
        <v>44</v>
      </c>
      <c r="F23" s="55">
        <v>4</v>
      </c>
      <c r="G23" s="55">
        <v>2</v>
      </c>
      <c r="H23" s="55">
        <v>1.5</v>
      </c>
      <c r="I23" s="55">
        <v>2</v>
      </c>
      <c r="J23" s="55">
        <v>0</v>
      </c>
      <c r="K23" s="55">
        <v>7</v>
      </c>
      <c r="L23" s="55">
        <v>2</v>
      </c>
      <c r="M23" s="64">
        <f t="shared" si="2"/>
        <v>18.5</v>
      </c>
      <c r="N23" s="55">
        <v>14</v>
      </c>
      <c r="O23" s="29"/>
      <c r="P23" s="65">
        <f t="shared" si="1"/>
        <v>0.37</v>
      </c>
    </row>
    <row r="24" spans="1:16" s="51" customFormat="1" ht="15">
      <c r="A24" s="23">
        <v>17</v>
      </c>
      <c r="B24" s="73" t="s">
        <v>193</v>
      </c>
      <c r="C24" s="36">
        <v>243024</v>
      </c>
      <c r="D24" s="53">
        <v>7</v>
      </c>
      <c r="E24" s="53" t="s">
        <v>65</v>
      </c>
      <c r="F24" s="55">
        <v>0</v>
      </c>
      <c r="G24" s="55">
        <v>5</v>
      </c>
      <c r="H24" s="55">
        <v>3</v>
      </c>
      <c r="I24" s="55">
        <v>0</v>
      </c>
      <c r="J24" s="55">
        <v>3</v>
      </c>
      <c r="K24" s="55">
        <v>6</v>
      </c>
      <c r="L24" s="55">
        <v>1</v>
      </c>
      <c r="M24" s="64">
        <f t="shared" si="2"/>
        <v>18</v>
      </c>
      <c r="N24" s="55">
        <v>15</v>
      </c>
      <c r="O24" s="29"/>
      <c r="P24" s="65">
        <f t="shared" si="1"/>
        <v>0.36</v>
      </c>
    </row>
    <row r="25" spans="1:16" ht="15">
      <c r="A25" s="60">
        <v>18</v>
      </c>
      <c r="B25" s="73" t="s">
        <v>194</v>
      </c>
      <c r="C25" s="36">
        <v>243017</v>
      </c>
      <c r="D25" s="55">
        <v>7</v>
      </c>
      <c r="E25" s="53" t="s">
        <v>42</v>
      </c>
      <c r="F25" s="55">
        <v>3.5</v>
      </c>
      <c r="G25" s="55">
        <v>2</v>
      </c>
      <c r="H25" s="55">
        <v>2</v>
      </c>
      <c r="I25" s="55">
        <v>1</v>
      </c>
      <c r="J25" s="55">
        <v>2</v>
      </c>
      <c r="K25" s="55">
        <v>6</v>
      </c>
      <c r="L25" s="55">
        <v>1</v>
      </c>
      <c r="M25" s="64">
        <f t="shared" si="2"/>
        <v>17.5</v>
      </c>
      <c r="N25" s="55">
        <v>16</v>
      </c>
      <c r="O25" s="29"/>
      <c r="P25" s="65">
        <f t="shared" si="1"/>
        <v>0.35</v>
      </c>
    </row>
    <row r="26" spans="1:16" s="51" customFormat="1" ht="15">
      <c r="A26" s="23">
        <v>19</v>
      </c>
      <c r="B26" s="37" t="s">
        <v>195</v>
      </c>
      <c r="C26" s="36">
        <v>243014</v>
      </c>
      <c r="D26" s="58">
        <v>7</v>
      </c>
      <c r="E26" s="58" t="s">
        <v>60</v>
      </c>
      <c r="F26" s="58">
        <v>0.5</v>
      </c>
      <c r="G26" s="58">
        <v>8</v>
      </c>
      <c r="H26" s="58">
        <v>1</v>
      </c>
      <c r="I26" s="58">
        <v>0</v>
      </c>
      <c r="J26" s="58">
        <v>0</v>
      </c>
      <c r="K26" s="58">
        <v>6</v>
      </c>
      <c r="L26" s="58">
        <v>1</v>
      </c>
      <c r="M26" s="64">
        <f t="shared" si="2"/>
        <v>16.5</v>
      </c>
      <c r="N26" s="58">
        <v>17</v>
      </c>
      <c r="O26" s="61"/>
      <c r="P26" s="62">
        <f t="shared" si="1"/>
        <v>0.33</v>
      </c>
    </row>
    <row r="27" spans="1:16" s="51" customFormat="1" ht="15">
      <c r="A27" s="60">
        <v>20</v>
      </c>
      <c r="B27" s="73" t="s">
        <v>196</v>
      </c>
      <c r="C27" s="36">
        <v>243024</v>
      </c>
      <c r="D27" s="53">
        <v>7</v>
      </c>
      <c r="E27" s="53" t="s">
        <v>55</v>
      </c>
      <c r="F27" s="55">
        <v>0</v>
      </c>
      <c r="G27" s="55">
        <v>1</v>
      </c>
      <c r="H27" s="55">
        <v>2</v>
      </c>
      <c r="I27" s="55">
        <v>0</v>
      </c>
      <c r="J27" s="55">
        <v>3.5</v>
      </c>
      <c r="K27" s="55">
        <v>8</v>
      </c>
      <c r="L27" s="55">
        <v>1</v>
      </c>
      <c r="M27" s="64">
        <f t="shared" si="2"/>
        <v>15.5</v>
      </c>
      <c r="N27" s="55">
        <v>18</v>
      </c>
      <c r="O27" s="29"/>
      <c r="P27" s="65">
        <f t="shared" si="1"/>
        <v>0.31</v>
      </c>
    </row>
    <row r="28" spans="1:16" ht="15">
      <c r="A28" s="23">
        <v>21</v>
      </c>
      <c r="B28" s="37" t="s">
        <v>197</v>
      </c>
      <c r="C28" s="36">
        <v>243013</v>
      </c>
      <c r="D28" s="58">
        <v>7</v>
      </c>
      <c r="E28" s="58" t="s">
        <v>49</v>
      </c>
      <c r="F28" s="58">
        <v>3</v>
      </c>
      <c r="G28" s="58">
        <v>1</v>
      </c>
      <c r="H28" s="58">
        <v>1</v>
      </c>
      <c r="I28" s="58">
        <v>0</v>
      </c>
      <c r="J28" s="58">
        <v>2</v>
      </c>
      <c r="K28" s="58">
        <v>6</v>
      </c>
      <c r="L28" s="58">
        <v>2</v>
      </c>
      <c r="M28" s="64">
        <f t="shared" si="2"/>
        <v>15</v>
      </c>
      <c r="N28" s="58">
        <v>19</v>
      </c>
      <c r="O28" s="49"/>
      <c r="P28" s="62">
        <f t="shared" si="1"/>
        <v>0.3</v>
      </c>
    </row>
    <row r="29" spans="1:16" s="51" customFormat="1" ht="15">
      <c r="A29" s="60">
        <v>22</v>
      </c>
      <c r="B29" s="37" t="s">
        <v>198</v>
      </c>
      <c r="C29" s="36">
        <v>243012</v>
      </c>
      <c r="D29" s="58">
        <v>7</v>
      </c>
      <c r="E29" s="58" t="s">
        <v>40</v>
      </c>
      <c r="F29" s="58">
        <v>3.5</v>
      </c>
      <c r="G29" s="58">
        <v>2</v>
      </c>
      <c r="H29" s="58">
        <v>2</v>
      </c>
      <c r="I29" s="58">
        <v>0</v>
      </c>
      <c r="J29" s="58">
        <v>0</v>
      </c>
      <c r="K29" s="58">
        <v>6</v>
      </c>
      <c r="L29" s="58">
        <v>1</v>
      </c>
      <c r="M29" s="64">
        <f t="shared" si="2"/>
        <v>14.5</v>
      </c>
      <c r="N29" s="58">
        <v>20</v>
      </c>
      <c r="O29" s="61"/>
      <c r="P29" s="62">
        <f t="shared" si="1"/>
        <v>0.29</v>
      </c>
    </row>
    <row r="30" spans="1:16" s="51" customFormat="1" ht="15">
      <c r="A30" s="23">
        <v>23</v>
      </c>
      <c r="B30" s="39" t="s">
        <v>199</v>
      </c>
      <c r="C30" s="36">
        <v>243009</v>
      </c>
      <c r="D30" s="58">
        <v>7</v>
      </c>
      <c r="E30" s="58" t="s">
        <v>47</v>
      </c>
      <c r="F30" s="58">
        <v>4</v>
      </c>
      <c r="G30" s="58">
        <v>3</v>
      </c>
      <c r="H30" s="58">
        <v>1</v>
      </c>
      <c r="I30" s="58">
        <v>0</v>
      </c>
      <c r="J30" s="58">
        <v>0</v>
      </c>
      <c r="K30" s="58">
        <v>4</v>
      </c>
      <c r="L30" s="58">
        <v>2</v>
      </c>
      <c r="M30" s="64">
        <f t="shared" si="2"/>
        <v>14</v>
      </c>
      <c r="N30" s="58">
        <v>21</v>
      </c>
      <c r="O30" s="66"/>
      <c r="P30" s="62">
        <f t="shared" si="1"/>
        <v>0.28</v>
      </c>
    </row>
    <row r="31" spans="1:16" ht="15">
      <c r="A31" s="60">
        <v>24</v>
      </c>
      <c r="B31" s="37" t="s">
        <v>200</v>
      </c>
      <c r="C31" s="36">
        <v>243012</v>
      </c>
      <c r="D31" s="58">
        <v>7</v>
      </c>
      <c r="E31" s="58" t="s">
        <v>50</v>
      </c>
      <c r="F31" s="58">
        <v>0</v>
      </c>
      <c r="G31" s="58">
        <v>3</v>
      </c>
      <c r="H31" s="58">
        <v>0.5</v>
      </c>
      <c r="I31" s="58">
        <v>1</v>
      </c>
      <c r="J31" s="58">
        <v>0</v>
      </c>
      <c r="K31" s="58">
        <v>6</v>
      </c>
      <c r="L31" s="58">
        <v>1</v>
      </c>
      <c r="M31" s="64">
        <f t="shared" si="2"/>
        <v>11.5</v>
      </c>
      <c r="N31" s="58">
        <v>22</v>
      </c>
      <c r="O31" s="49"/>
      <c r="P31" s="62">
        <f t="shared" si="1"/>
        <v>0.23</v>
      </c>
    </row>
    <row r="32" spans="1:16" ht="15">
      <c r="A32" s="23">
        <v>25</v>
      </c>
      <c r="B32" s="36" t="s">
        <v>201</v>
      </c>
      <c r="C32" s="36">
        <v>243021</v>
      </c>
      <c r="D32" s="58">
        <v>7</v>
      </c>
      <c r="E32" s="58" t="s">
        <v>58</v>
      </c>
      <c r="F32" s="58">
        <v>0.5</v>
      </c>
      <c r="G32" s="58">
        <v>0</v>
      </c>
      <c r="H32" s="58">
        <v>1.5</v>
      </c>
      <c r="I32" s="58">
        <v>0</v>
      </c>
      <c r="J32" s="58">
        <v>4</v>
      </c>
      <c r="K32" s="58">
        <v>4</v>
      </c>
      <c r="L32" s="58">
        <v>1</v>
      </c>
      <c r="M32" s="64">
        <f t="shared" si="2"/>
        <v>11</v>
      </c>
      <c r="N32" s="58">
        <v>23</v>
      </c>
      <c r="O32" s="61"/>
      <c r="P32" s="62">
        <f t="shared" si="1"/>
        <v>0.22</v>
      </c>
    </row>
    <row r="33" spans="1:16" s="51" customFormat="1" ht="15">
      <c r="A33" s="60">
        <v>26</v>
      </c>
      <c r="B33" s="37" t="s">
        <v>202</v>
      </c>
      <c r="C33" s="36">
        <v>243013</v>
      </c>
      <c r="D33" s="58">
        <v>7</v>
      </c>
      <c r="E33" s="58" t="s">
        <v>61</v>
      </c>
      <c r="F33" s="58">
        <v>3.5</v>
      </c>
      <c r="G33" s="58">
        <v>2</v>
      </c>
      <c r="H33" s="58">
        <v>1.5</v>
      </c>
      <c r="I33" s="58">
        <v>1</v>
      </c>
      <c r="J33" s="58">
        <v>2</v>
      </c>
      <c r="K33" s="58">
        <v>0</v>
      </c>
      <c r="L33" s="58">
        <v>1</v>
      </c>
      <c r="M33" s="64">
        <f t="shared" si="2"/>
        <v>11</v>
      </c>
      <c r="N33" s="58">
        <v>23</v>
      </c>
      <c r="O33" s="49"/>
      <c r="P33" s="62">
        <f t="shared" si="1"/>
        <v>0.22</v>
      </c>
    </row>
    <row r="34" spans="1:16" s="51" customFormat="1" ht="15">
      <c r="A34" s="23">
        <v>27</v>
      </c>
      <c r="B34" s="39" t="s">
        <v>203</v>
      </c>
      <c r="C34" s="36">
        <v>243024</v>
      </c>
      <c r="D34" s="58">
        <v>7</v>
      </c>
      <c r="E34" s="58" t="s">
        <v>48</v>
      </c>
      <c r="F34" s="58">
        <v>0</v>
      </c>
      <c r="G34" s="58">
        <v>1</v>
      </c>
      <c r="H34" s="58">
        <v>2</v>
      </c>
      <c r="I34" s="58">
        <v>0</v>
      </c>
      <c r="J34" s="58">
        <v>0</v>
      </c>
      <c r="K34" s="58">
        <v>2</v>
      </c>
      <c r="L34" s="58">
        <v>2</v>
      </c>
      <c r="M34" s="64">
        <f t="shared" si="2"/>
        <v>7</v>
      </c>
      <c r="N34" s="58">
        <v>24</v>
      </c>
      <c r="O34" s="49"/>
      <c r="P34" s="62">
        <f t="shared" si="1"/>
        <v>0.14</v>
      </c>
    </row>
    <row r="35" spans="1:3" ht="15.75">
      <c r="A35" s="11"/>
      <c r="B35" s="11"/>
      <c r="C35" s="46"/>
    </row>
    <row r="36" spans="1:5" ht="15.75">
      <c r="A36" s="10"/>
      <c r="B36" s="10" t="s">
        <v>8</v>
      </c>
      <c r="C36" s="1" t="s">
        <v>19</v>
      </c>
      <c r="E36"/>
    </row>
    <row r="37" spans="1:5" ht="15.75">
      <c r="A37" s="11"/>
      <c r="B37" s="11"/>
      <c r="C37" s="11"/>
      <c r="E37"/>
    </row>
    <row r="38" spans="1:5" ht="15.75">
      <c r="A38" s="11"/>
      <c r="B38" s="10" t="s">
        <v>9</v>
      </c>
      <c r="C38" s="1" t="s">
        <v>32</v>
      </c>
      <c r="E38"/>
    </row>
    <row r="39" spans="1:5" ht="15.75">
      <c r="A39" s="9"/>
      <c r="B39" s="11"/>
      <c r="C39" s="1" t="s">
        <v>33</v>
      </c>
      <c r="E39"/>
    </row>
    <row r="40" spans="1:5" ht="15.75">
      <c r="A40" s="12"/>
      <c r="B40" s="11"/>
      <c r="C40" s="1" t="s">
        <v>34</v>
      </c>
      <c r="E40"/>
    </row>
    <row r="41" spans="1:5" ht="15.75">
      <c r="A41" s="9"/>
      <c r="B41" s="9"/>
      <c r="C41" s="1" t="s">
        <v>35</v>
      </c>
      <c r="E41"/>
    </row>
    <row r="42" spans="1:5" ht="15.75">
      <c r="A42" s="9"/>
      <c r="B42" s="12" t="s">
        <v>10</v>
      </c>
      <c r="C42" s="1" t="s">
        <v>16</v>
      </c>
      <c r="E42"/>
    </row>
  </sheetData>
  <sheetProtection/>
  <mergeCells count="5">
    <mergeCell ref="A1:M1"/>
    <mergeCell ref="A2:M2"/>
    <mergeCell ref="A3:P3"/>
    <mergeCell ref="A4:M4"/>
    <mergeCell ref="A5:M5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view="pageBreakPreview" zoomScale="55" zoomScaleSheetLayoutView="55" zoomScalePageLayoutView="0" workbookViewId="0" topLeftCell="A7">
      <selection activeCell="D7" activeCellId="1" sqref="B1:B16384 D1:E16384"/>
    </sheetView>
  </sheetViews>
  <sheetFormatPr defaultColWidth="9.140625" defaultRowHeight="15"/>
  <cols>
    <col min="1" max="1" width="5.421875" style="0" customWidth="1"/>
    <col min="2" max="2" width="14.140625" style="43" customWidth="1"/>
    <col min="3" max="3" width="22.140625" style="0" customWidth="1"/>
    <col min="4" max="4" width="4.57421875" style="4" customWidth="1"/>
    <col min="5" max="5" width="20.57421875" style="4" customWidth="1"/>
    <col min="6" max="12" width="4.7109375" style="4" customWidth="1"/>
    <col min="13" max="13" width="5.7109375" style="4" customWidth="1"/>
    <col min="14" max="15" width="5.7109375" style="0" customWidth="1"/>
    <col min="16" max="16" width="15.8515625" style="4" customWidth="1"/>
  </cols>
  <sheetData>
    <row r="1" spans="1:16" ht="15.75">
      <c r="A1" s="134" t="s">
        <v>30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9"/>
      <c r="O1" s="9"/>
      <c r="P1" s="13"/>
    </row>
    <row r="2" spans="1:16" ht="15.75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4"/>
      <c r="O2" s="14"/>
      <c r="P2" s="15"/>
    </row>
    <row r="3" spans="1:16" ht="32.25" customHeight="1">
      <c r="A3" s="136" t="s">
        <v>14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15.75">
      <c r="A4" s="135" t="s">
        <v>31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4"/>
      <c r="O4" s="14"/>
      <c r="P4" s="15"/>
    </row>
    <row r="5" spans="1:16" ht="15.75">
      <c r="A5" s="133" t="s">
        <v>37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9"/>
      <c r="O5" s="9"/>
      <c r="P5" s="13"/>
    </row>
    <row r="6" spans="1:16" ht="15">
      <c r="A6" s="9"/>
      <c r="B6" s="40"/>
      <c r="C6" s="9"/>
      <c r="D6" s="13"/>
      <c r="E6" s="13"/>
      <c r="F6" s="13"/>
      <c r="G6" s="13"/>
      <c r="H6" s="13"/>
      <c r="I6" s="13"/>
      <c r="J6" s="13"/>
      <c r="K6" s="13"/>
      <c r="L6" s="13"/>
      <c r="M6" s="13"/>
      <c r="N6" s="9"/>
      <c r="O6" s="9"/>
      <c r="P6" s="13"/>
    </row>
    <row r="7" spans="1:16" ht="85.5">
      <c r="A7" s="19" t="s">
        <v>1</v>
      </c>
      <c r="B7" s="44" t="s">
        <v>2</v>
      </c>
      <c r="C7" s="19" t="s">
        <v>3</v>
      </c>
      <c r="D7" s="21" t="s">
        <v>4</v>
      </c>
      <c r="E7" s="21" t="s">
        <v>15</v>
      </c>
      <c r="F7" s="21" t="s">
        <v>6</v>
      </c>
      <c r="G7" s="21" t="s">
        <v>7</v>
      </c>
      <c r="H7" s="21" t="s">
        <v>20</v>
      </c>
      <c r="I7" s="21" t="s">
        <v>21</v>
      </c>
      <c r="J7" s="21" t="s">
        <v>22</v>
      </c>
      <c r="K7" s="21" t="s">
        <v>23</v>
      </c>
      <c r="L7" s="21" t="s">
        <v>28</v>
      </c>
      <c r="M7" s="21" t="s">
        <v>5</v>
      </c>
      <c r="N7" s="21" t="s">
        <v>11</v>
      </c>
      <c r="O7" s="21" t="s">
        <v>12</v>
      </c>
      <c r="P7" s="22" t="s">
        <v>13</v>
      </c>
    </row>
    <row r="8" spans="1:16" ht="15">
      <c r="A8" s="23">
        <v>1</v>
      </c>
      <c r="B8" s="74" t="s">
        <v>204</v>
      </c>
      <c r="C8" s="75">
        <v>243010</v>
      </c>
      <c r="D8" s="78">
        <v>8</v>
      </c>
      <c r="E8" s="78" t="s">
        <v>104</v>
      </c>
      <c r="F8" s="78">
        <v>4.5</v>
      </c>
      <c r="G8" s="78">
        <v>8</v>
      </c>
      <c r="H8" s="78">
        <v>3.5</v>
      </c>
      <c r="I8" s="78">
        <v>4</v>
      </c>
      <c r="J8" s="78">
        <v>4</v>
      </c>
      <c r="K8" s="78">
        <v>13</v>
      </c>
      <c r="L8" s="78">
        <v>3</v>
      </c>
      <c r="M8" s="79">
        <f aca="true" t="shared" si="0" ref="M8:M41">SUM(F8:L8)</f>
        <v>40</v>
      </c>
      <c r="N8" s="78">
        <v>1</v>
      </c>
      <c r="O8" s="78" t="s">
        <v>92</v>
      </c>
      <c r="P8" s="79">
        <f aca="true" t="shared" si="1" ref="P8:P41">M8/50*100</f>
        <v>80</v>
      </c>
    </row>
    <row r="9" spans="1:16" ht="15">
      <c r="A9" s="60">
        <v>2</v>
      </c>
      <c r="B9" s="75" t="s">
        <v>205</v>
      </c>
      <c r="C9" s="75">
        <v>243020</v>
      </c>
      <c r="D9" s="78">
        <v>8</v>
      </c>
      <c r="E9" s="78" t="s">
        <v>121</v>
      </c>
      <c r="F9" s="78">
        <v>4.5</v>
      </c>
      <c r="G9" s="78">
        <v>8</v>
      </c>
      <c r="H9" s="78">
        <v>3</v>
      </c>
      <c r="I9" s="78">
        <v>4</v>
      </c>
      <c r="J9" s="78">
        <v>5</v>
      </c>
      <c r="K9" s="78">
        <v>12</v>
      </c>
      <c r="L9" s="78">
        <v>3</v>
      </c>
      <c r="M9" s="79">
        <f t="shared" si="0"/>
        <v>39.5</v>
      </c>
      <c r="N9" s="78">
        <v>2</v>
      </c>
      <c r="O9" s="78" t="s">
        <v>93</v>
      </c>
      <c r="P9" s="79">
        <f t="shared" si="1"/>
        <v>79</v>
      </c>
    </row>
    <row r="10" spans="1:16" ht="15">
      <c r="A10" s="23">
        <v>3</v>
      </c>
      <c r="B10" s="76" t="s">
        <v>206</v>
      </c>
      <c r="C10" s="75">
        <v>243020</v>
      </c>
      <c r="D10" s="78">
        <v>8</v>
      </c>
      <c r="E10" s="78" t="s">
        <v>106</v>
      </c>
      <c r="F10" s="78">
        <v>5</v>
      </c>
      <c r="G10" s="78">
        <v>8</v>
      </c>
      <c r="H10" s="78">
        <v>4</v>
      </c>
      <c r="I10" s="78">
        <v>3</v>
      </c>
      <c r="J10" s="78">
        <v>5.5</v>
      </c>
      <c r="K10" s="78">
        <v>10.5</v>
      </c>
      <c r="L10" s="78">
        <v>3</v>
      </c>
      <c r="M10" s="79">
        <f t="shared" si="0"/>
        <v>39</v>
      </c>
      <c r="N10" s="78">
        <v>3</v>
      </c>
      <c r="O10" s="78" t="s">
        <v>94</v>
      </c>
      <c r="P10" s="79">
        <f t="shared" si="1"/>
        <v>78</v>
      </c>
    </row>
    <row r="11" spans="1:16" ht="15">
      <c r="A11" s="60">
        <v>4</v>
      </c>
      <c r="B11" s="74" t="s">
        <v>207</v>
      </c>
      <c r="C11" s="75">
        <v>243013</v>
      </c>
      <c r="D11" s="78">
        <v>8</v>
      </c>
      <c r="E11" s="78" t="s">
        <v>105</v>
      </c>
      <c r="F11" s="78">
        <v>3</v>
      </c>
      <c r="G11" s="78">
        <v>8</v>
      </c>
      <c r="H11" s="78">
        <v>3</v>
      </c>
      <c r="I11" s="78">
        <v>6</v>
      </c>
      <c r="J11" s="78">
        <v>2.5</v>
      </c>
      <c r="K11" s="78">
        <v>13</v>
      </c>
      <c r="L11" s="78">
        <v>2</v>
      </c>
      <c r="M11" s="79">
        <f t="shared" si="0"/>
        <v>37.5</v>
      </c>
      <c r="N11" s="78">
        <v>4</v>
      </c>
      <c r="O11" s="78"/>
      <c r="P11" s="79">
        <f t="shared" si="1"/>
        <v>75</v>
      </c>
    </row>
    <row r="12" spans="1:16" ht="15">
      <c r="A12" s="23">
        <v>5</v>
      </c>
      <c r="B12" s="74" t="s">
        <v>208</v>
      </c>
      <c r="C12" s="75">
        <v>243002</v>
      </c>
      <c r="D12" s="78">
        <v>8</v>
      </c>
      <c r="E12" s="78" t="s">
        <v>118</v>
      </c>
      <c r="F12" s="78">
        <v>5</v>
      </c>
      <c r="G12" s="78">
        <v>7</v>
      </c>
      <c r="H12" s="78">
        <v>4</v>
      </c>
      <c r="I12" s="78">
        <v>3</v>
      </c>
      <c r="J12" s="78">
        <v>5</v>
      </c>
      <c r="K12" s="78">
        <v>11</v>
      </c>
      <c r="L12" s="78">
        <v>2</v>
      </c>
      <c r="M12" s="79">
        <f t="shared" si="0"/>
        <v>37</v>
      </c>
      <c r="N12" s="78">
        <v>5</v>
      </c>
      <c r="O12" s="80"/>
      <c r="P12" s="79">
        <f t="shared" si="1"/>
        <v>74</v>
      </c>
    </row>
    <row r="13" spans="1:16" ht="15">
      <c r="A13" s="60">
        <v>6</v>
      </c>
      <c r="B13" s="74" t="s">
        <v>209</v>
      </c>
      <c r="C13" s="75">
        <v>243010</v>
      </c>
      <c r="D13" s="78">
        <v>8</v>
      </c>
      <c r="E13" s="78" t="s">
        <v>110</v>
      </c>
      <c r="F13" s="78">
        <v>3</v>
      </c>
      <c r="G13" s="78">
        <v>8</v>
      </c>
      <c r="H13" s="78">
        <v>4</v>
      </c>
      <c r="I13" s="78">
        <v>4</v>
      </c>
      <c r="J13" s="78">
        <v>2</v>
      </c>
      <c r="K13" s="78">
        <v>11</v>
      </c>
      <c r="L13" s="78">
        <v>3</v>
      </c>
      <c r="M13" s="79">
        <f t="shared" si="0"/>
        <v>35</v>
      </c>
      <c r="N13" s="78">
        <v>6</v>
      </c>
      <c r="O13" s="78"/>
      <c r="P13" s="79">
        <f t="shared" si="1"/>
        <v>70</v>
      </c>
    </row>
    <row r="14" spans="1:16" ht="15">
      <c r="A14" s="23">
        <v>7</v>
      </c>
      <c r="B14" s="74" t="s">
        <v>210</v>
      </c>
      <c r="C14" s="75">
        <v>243013</v>
      </c>
      <c r="D14" s="78">
        <v>8</v>
      </c>
      <c r="E14" s="78" t="s">
        <v>116</v>
      </c>
      <c r="F14" s="78">
        <v>4.5</v>
      </c>
      <c r="G14" s="78">
        <v>8</v>
      </c>
      <c r="H14" s="78">
        <v>3</v>
      </c>
      <c r="I14" s="78">
        <v>3</v>
      </c>
      <c r="J14" s="78">
        <v>6</v>
      </c>
      <c r="K14" s="78">
        <v>8</v>
      </c>
      <c r="L14" s="78">
        <v>2</v>
      </c>
      <c r="M14" s="79">
        <f t="shared" si="0"/>
        <v>34.5</v>
      </c>
      <c r="N14" s="78">
        <v>7</v>
      </c>
      <c r="O14" s="81"/>
      <c r="P14" s="79">
        <f t="shared" si="1"/>
        <v>69</v>
      </c>
    </row>
    <row r="15" spans="1:16" ht="15">
      <c r="A15" s="60">
        <v>8</v>
      </c>
      <c r="B15" s="77" t="s">
        <v>211</v>
      </c>
      <c r="C15" s="75">
        <v>243018</v>
      </c>
      <c r="D15" s="78">
        <v>8</v>
      </c>
      <c r="E15" s="78" t="s">
        <v>111</v>
      </c>
      <c r="F15" s="78">
        <v>5</v>
      </c>
      <c r="G15" s="78">
        <v>8</v>
      </c>
      <c r="H15" s="78">
        <v>4.5</v>
      </c>
      <c r="I15" s="78">
        <v>3</v>
      </c>
      <c r="J15" s="78">
        <v>5.5</v>
      </c>
      <c r="K15" s="78">
        <v>7</v>
      </c>
      <c r="L15" s="78">
        <v>1</v>
      </c>
      <c r="M15" s="79">
        <f t="shared" si="0"/>
        <v>34</v>
      </c>
      <c r="N15" s="78">
        <v>8</v>
      </c>
      <c r="O15" s="81"/>
      <c r="P15" s="79">
        <f t="shared" si="1"/>
        <v>68</v>
      </c>
    </row>
    <row r="16" spans="1:16" ht="25.5">
      <c r="A16" s="23">
        <v>9</v>
      </c>
      <c r="B16" s="75" t="s">
        <v>212</v>
      </c>
      <c r="C16" s="75">
        <v>243020</v>
      </c>
      <c r="D16" s="82">
        <v>8</v>
      </c>
      <c r="E16" s="78" t="s">
        <v>126</v>
      </c>
      <c r="F16" s="78">
        <v>4</v>
      </c>
      <c r="G16" s="78">
        <v>6</v>
      </c>
      <c r="H16" s="78">
        <v>3.5</v>
      </c>
      <c r="I16" s="78">
        <v>3</v>
      </c>
      <c r="J16" s="78">
        <v>5.5</v>
      </c>
      <c r="K16" s="78">
        <v>10</v>
      </c>
      <c r="L16" s="78">
        <v>1</v>
      </c>
      <c r="M16" s="79">
        <f t="shared" si="0"/>
        <v>33</v>
      </c>
      <c r="N16" s="78">
        <v>9</v>
      </c>
      <c r="O16" s="81"/>
      <c r="P16" s="79">
        <f t="shared" si="1"/>
        <v>66</v>
      </c>
    </row>
    <row r="17" spans="1:16" ht="15">
      <c r="A17" s="60">
        <v>10</v>
      </c>
      <c r="B17" s="74" t="s">
        <v>213</v>
      </c>
      <c r="C17" s="75">
        <v>243010</v>
      </c>
      <c r="D17" s="78">
        <v>8</v>
      </c>
      <c r="E17" s="78" t="s">
        <v>115</v>
      </c>
      <c r="F17" s="78">
        <v>4.5</v>
      </c>
      <c r="G17" s="78">
        <v>8</v>
      </c>
      <c r="H17" s="78">
        <v>3</v>
      </c>
      <c r="I17" s="78">
        <v>2</v>
      </c>
      <c r="J17" s="78">
        <v>4</v>
      </c>
      <c r="K17" s="78">
        <v>7</v>
      </c>
      <c r="L17" s="78">
        <v>3</v>
      </c>
      <c r="M17" s="79">
        <f t="shared" si="0"/>
        <v>31.5</v>
      </c>
      <c r="N17" s="78">
        <v>10</v>
      </c>
      <c r="O17" s="81"/>
      <c r="P17" s="79">
        <f t="shared" si="1"/>
        <v>63</v>
      </c>
    </row>
    <row r="18" spans="1:16" ht="15">
      <c r="A18" s="23">
        <v>11</v>
      </c>
      <c r="B18" s="75" t="s">
        <v>214</v>
      </c>
      <c r="C18" s="75">
        <v>243007</v>
      </c>
      <c r="D18" s="78">
        <v>8</v>
      </c>
      <c r="E18" s="78" t="s">
        <v>96</v>
      </c>
      <c r="F18" s="78">
        <v>4.5</v>
      </c>
      <c r="G18" s="78">
        <v>8</v>
      </c>
      <c r="H18" s="78">
        <v>5</v>
      </c>
      <c r="I18" s="78">
        <v>1</v>
      </c>
      <c r="J18" s="78">
        <v>3</v>
      </c>
      <c r="K18" s="78">
        <v>8</v>
      </c>
      <c r="L18" s="78">
        <v>1</v>
      </c>
      <c r="M18" s="79">
        <f t="shared" si="0"/>
        <v>30.5</v>
      </c>
      <c r="N18" s="78">
        <v>11</v>
      </c>
      <c r="O18" s="81"/>
      <c r="P18" s="79">
        <f t="shared" si="1"/>
        <v>61</v>
      </c>
    </row>
    <row r="19" spans="1:16" ht="24.75" customHeight="1">
      <c r="A19" s="60">
        <v>12</v>
      </c>
      <c r="B19" s="75" t="s">
        <v>215</v>
      </c>
      <c r="C19" s="75">
        <v>243010</v>
      </c>
      <c r="D19" s="82">
        <v>8</v>
      </c>
      <c r="E19" s="78" t="s">
        <v>99</v>
      </c>
      <c r="F19" s="78">
        <v>4</v>
      </c>
      <c r="G19" s="78">
        <v>6</v>
      </c>
      <c r="H19" s="78">
        <v>3</v>
      </c>
      <c r="I19" s="78">
        <v>4</v>
      </c>
      <c r="J19" s="78">
        <v>2.5</v>
      </c>
      <c r="K19" s="78">
        <v>8.5</v>
      </c>
      <c r="L19" s="78">
        <v>2</v>
      </c>
      <c r="M19" s="79">
        <f t="shared" si="0"/>
        <v>30</v>
      </c>
      <c r="N19" s="78">
        <v>12</v>
      </c>
      <c r="O19" s="81"/>
      <c r="P19" s="79">
        <f t="shared" si="1"/>
        <v>60</v>
      </c>
    </row>
    <row r="20" spans="1:16" ht="15">
      <c r="A20" s="23">
        <v>13</v>
      </c>
      <c r="B20" s="74" t="s">
        <v>216</v>
      </c>
      <c r="C20" s="75">
        <v>243010</v>
      </c>
      <c r="D20" s="78">
        <v>8</v>
      </c>
      <c r="E20" s="78" t="s">
        <v>120</v>
      </c>
      <c r="F20" s="78">
        <v>4.5</v>
      </c>
      <c r="G20" s="78">
        <v>4</v>
      </c>
      <c r="H20" s="78">
        <v>3</v>
      </c>
      <c r="I20" s="78">
        <v>3</v>
      </c>
      <c r="J20" s="78">
        <v>2</v>
      </c>
      <c r="K20" s="78">
        <v>11</v>
      </c>
      <c r="L20" s="78">
        <v>2</v>
      </c>
      <c r="M20" s="79">
        <f t="shared" si="0"/>
        <v>29.5</v>
      </c>
      <c r="N20" s="78">
        <v>13</v>
      </c>
      <c r="O20" s="81"/>
      <c r="P20" s="79">
        <f t="shared" si="1"/>
        <v>59</v>
      </c>
    </row>
    <row r="21" spans="1:16" ht="12.75" customHeight="1">
      <c r="A21" s="60">
        <v>14</v>
      </c>
      <c r="B21" s="75" t="s">
        <v>217</v>
      </c>
      <c r="C21" s="75">
        <v>243007</v>
      </c>
      <c r="D21" s="78">
        <v>8</v>
      </c>
      <c r="E21" s="78" t="s">
        <v>107</v>
      </c>
      <c r="F21" s="78">
        <v>3.5</v>
      </c>
      <c r="G21" s="78">
        <v>6</v>
      </c>
      <c r="H21" s="78">
        <v>2</v>
      </c>
      <c r="I21" s="78">
        <v>3</v>
      </c>
      <c r="J21" s="78">
        <v>3</v>
      </c>
      <c r="K21" s="78">
        <v>8</v>
      </c>
      <c r="L21" s="78">
        <v>3</v>
      </c>
      <c r="M21" s="79">
        <f t="shared" si="0"/>
        <v>28.5</v>
      </c>
      <c r="N21" s="78">
        <v>14</v>
      </c>
      <c r="O21" s="79"/>
      <c r="P21" s="79">
        <f t="shared" si="1"/>
        <v>56.99999999999999</v>
      </c>
    </row>
    <row r="22" spans="1:16" ht="15">
      <c r="A22" s="23">
        <v>15</v>
      </c>
      <c r="B22" s="74" t="s">
        <v>218</v>
      </c>
      <c r="C22" s="75">
        <v>243016</v>
      </c>
      <c r="D22" s="78">
        <v>8</v>
      </c>
      <c r="E22" s="78" t="s">
        <v>112</v>
      </c>
      <c r="F22" s="78">
        <v>3</v>
      </c>
      <c r="G22" s="78">
        <v>8</v>
      </c>
      <c r="H22" s="78">
        <v>2</v>
      </c>
      <c r="I22" s="78">
        <v>3</v>
      </c>
      <c r="J22" s="78">
        <v>5</v>
      </c>
      <c r="K22" s="78">
        <v>4.5</v>
      </c>
      <c r="L22" s="78">
        <v>3</v>
      </c>
      <c r="M22" s="79">
        <f t="shared" si="0"/>
        <v>28.5</v>
      </c>
      <c r="N22" s="78">
        <v>14</v>
      </c>
      <c r="O22" s="81"/>
      <c r="P22" s="79">
        <f t="shared" si="1"/>
        <v>56.99999999999999</v>
      </c>
    </row>
    <row r="23" spans="1:16" ht="15">
      <c r="A23" s="60">
        <v>16</v>
      </c>
      <c r="B23" s="74" t="s">
        <v>219</v>
      </c>
      <c r="C23" s="75">
        <v>243010</v>
      </c>
      <c r="D23" s="78">
        <v>8</v>
      </c>
      <c r="E23" s="78" t="s">
        <v>112</v>
      </c>
      <c r="F23" s="78">
        <v>3</v>
      </c>
      <c r="G23" s="78">
        <v>8</v>
      </c>
      <c r="H23" s="78">
        <v>2</v>
      </c>
      <c r="I23" s="78">
        <v>3</v>
      </c>
      <c r="J23" s="78">
        <v>5</v>
      </c>
      <c r="K23" s="78">
        <v>4.5</v>
      </c>
      <c r="L23" s="78">
        <v>3</v>
      </c>
      <c r="M23" s="79">
        <f t="shared" si="0"/>
        <v>28.5</v>
      </c>
      <c r="N23" s="78">
        <v>14</v>
      </c>
      <c r="O23" s="81"/>
      <c r="P23" s="79">
        <f t="shared" si="1"/>
        <v>56.99999999999999</v>
      </c>
    </row>
    <row r="24" spans="1:16" ht="15">
      <c r="A24" s="23">
        <v>17</v>
      </c>
      <c r="B24" s="75" t="s">
        <v>220</v>
      </c>
      <c r="C24" s="75">
        <v>243009</v>
      </c>
      <c r="D24" s="82">
        <v>8</v>
      </c>
      <c r="E24" s="78" t="s">
        <v>124</v>
      </c>
      <c r="F24" s="78">
        <v>4.5</v>
      </c>
      <c r="G24" s="78">
        <v>7</v>
      </c>
      <c r="H24" s="78">
        <v>3</v>
      </c>
      <c r="I24" s="78">
        <v>0</v>
      </c>
      <c r="J24" s="78">
        <v>1.5</v>
      </c>
      <c r="K24" s="78">
        <v>10.5</v>
      </c>
      <c r="L24" s="78">
        <v>2</v>
      </c>
      <c r="M24" s="79">
        <f t="shared" si="0"/>
        <v>28.5</v>
      </c>
      <c r="N24" s="78">
        <v>14</v>
      </c>
      <c r="O24" s="81"/>
      <c r="P24" s="79">
        <f t="shared" si="1"/>
        <v>56.99999999999999</v>
      </c>
    </row>
    <row r="25" spans="1:16" ht="15">
      <c r="A25" s="60">
        <v>18</v>
      </c>
      <c r="B25" s="75" t="s">
        <v>221</v>
      </c>
      <c r="C25" s="75">
        <v>243005</v>
      </c>
      <c r="D25" s="78">
        <v>8</v>
      </c>
      <c r="E25" s="78" t="s">
        <v>100</v>
      </c>
      <c r="F25" s="78">
        <v>4.5</v>
      </c>
      <c r="G25" s="78">
        <v>7.5</v>
      </c>
      <c r="H25" s="78">
        <v>3</v>
      </c>
      <c r="I25" s="78">
        <v>0</v>
      </c>
      <c r="J25" s="78">
        <v>3</v>
      </c>
      <c r="K25" s="78">
        <v>7</v>
      </c>
      <c r="L25" s="78">
        <v>3</v>
      </c>
      <c r="M25" s="79">
        <f t="shared" si="0"/>
        <v>28</v>
      </c>
      <c r="N25" s="78">
        <v>15</v>
      </c>
      <c r="O25" s="81"/>
      <c r="P25" s="79">
        <f t="shared" si="1"/>
        <v>56.00000000000001</v>
      </c>
    </row>
    <row r="26" spans="1:16" ht="15">
      <c r="A26" s="23">
        <v>19</v>
      </c>
      <c r="B26" s="74" t="s">
        <v>222</v>
      </c>
      <c r="C26" s="75">
        <v>243016</v>
      </c>
      <c r="D26" s="78">
        <v>8</v>
      </c>
      <c r="E26" s="78" t="s">
        <v>102</v>
      </c>
      <c r="F26" s="78">
        <v>4.5</v>
      </c>
      <c r="G26" s="78">
        <v>8</v>
      </c>
      <c r="H26" s="78">
        <v>2</v>
      </c>
      <c r="I26" s="78">
        <v>0</v>
      </c>
      <c r="J26" s="78">
        <v>2</v>
      </c>
      <c r="K26" s="78">
        <v>7</v>
      </c>
      <c r="L26" s="78">
        <v>3</v>
      </c>
      <c r="M26" s="79">
        <f t="shared" si="0"/>
        <v>26.5</v>
      </c>
      <c r="N26" s="78">
        <v>16</v>
      </c>
      <c r="O26" s="81"/>
      <c r="P26" s="79">
        <f t="shared" si="1"/>
        <v>53</v>
      </c>
    </row>
    <row r="27" spans="1:16" ht="15">
      <c r="A27" s="60">
        <v>20</v>
      </c>
      <c r="B27" s="74" t="s">
        <v>223</v>
      </c>
      <c r="C27" s="75">
        <v>243013</v>
      </c>
      <c r="D27" s="78">
        <v>8</v>
      </c>
      <c r="E27" s="78" t="s">
        <v>109</v>
      </c>
      <c r="F27" s="78">
        <v>4.5</v>
      </c>
      <c r="G27" s="78">
        <v>8</v>
      </c>
      <c r="H27" s="78">
        <v>2.5</v>
      </c>
      <c r="I27" s="78">
        <v>1</v>
      </c>
      <c r="J27" s="78">
        <v>3</v>
      </c>
      <c r="K27" s="78">
        <v>4.5</v>
      </c>
      <c r="L27" s="78">
        <v>3</v>
      </c>
      <c r="M27" s="79">
        <f t="shared" si="0"/>
        <v>26.5</v>
      </c>
      <c r="N27" s="78">
        <v>17</v>
      </c>
      <c r="O27" s="81"/>
      <c r="P27" s="79">
        <f t="shared" si="1"/>
        <v>53</v>
      </c>
    </row>
    <row r="28" spans="1:16" ht="15">
      <c r="A28" s="23">
        <v>21</v>
      </c>
      <c r="B28" s="77" t="s">
        <v>224</v>
      </c>
      <c r="C28" s="75">
        <v>243018</v>
      </c>
      <c r="D28" s="78">
        <v>8</v>
      </c>
      <c r="E28" s="78" t="s">
        <v>108</v>
      </c>
      <c r="F28" s="78">
        <v>3</v>
      </c>
      <c r="G28" s="78">
        <v>8</v>
      </c>
      <c r="H28" s="78">
        <v>1</v>
      </c>
      <c r="I28" s="78">
        <v>0.5</v>
      </c>
      <c r="J28" s="78">
        <v>5</v>
      </c>
      <c r="K28" s="78">
        <v>6</v>
      </c>
      <c r="L28" s="78">
        <v>3</v>
      </c>
      <c r="M28" s="79">
        <f t="shared" si="0"/>
        <v>26.5</v>
      </c>
      <c r="N28" s="78">
        <v>17</v>
      </c>
      <c r="O28" s="81"/>
      <c r="P28" s="79">
        <f t="shared" si="1"/>
        <v>53</v>
      </c>
    </row>
    <row r="29" spans="1:16" ht="15">
      <c r="A29" s="60">
        <v>22</v>
      </c>
      <c r="B29" s="75" t="s">
        <v>225</v>
      </c>
      <c r="C29" s="75">
        <v>243020</v>
      </c>
      <c r="D29" s="82">
        <v>8</v>
      </c>
      <c r="E29" s="78" t="s">
        <v>127</v>
      </c>
      <c r="F29" s="78">
        <v>4.5</v>
      </c>
      <c r="G29" s="78">
        <v>7</v>
      </c>
      <c r="H29" s="78">
        <v>1</v>
      </c>
      <c r="I29" s="78">
        <v>0</v>
      </c>
      <c r="J29" s="78">
        <v>3</v>
      </c>
      <c r="K29" s="78">
        <v>10</v>
      </c>
      <c r="L29" s="78">
        <v>1</v>
      </c>
      <c r="M29" s="79">
        <f t="shared" si="0"/>
        <v>26.5</v>
      </c>
      <c r="N29" s="78">
        <v>17</v>
      </c>
      <c r="O29" s="81"/>
      <c r="P29" s="79">
        <f t="shared" si="1"/>
        <v>53</v>
      </c>
    </row>
    <row r="30" spans="1:16" ht="15">
      <c r="A30" s="23">
        <v>23</v>
      </c>
      <c r="B30" s="75" t="s">
        <v>226</v>
      </c>
      <c r="C30" s="75">
        <v>243007</v>
      </c>
      <c r="D30" s="81">
        <v>8</v>
      </c>
      <c r="E30" s="78" t="s">
        <v>95</v>
      </c>
      <c r="F30" s="78">
        <v>3</v>
      </c>
      <c r="G30" s="78">
        <v>8</v>
      </c>
      <c r="H30" s="78">
        <v>2</v>
      </c>
      <c r="I30" s="78">
        <v>0</v>
      </c>
      <c r="J30" s="78">
        <v>2</v>
      </c>
      <c r="K30" s="78">
        <v>7</v>
      </c>
      <c r="L30" s="78">
        <v>3</v>
      </c>
      <c r="M30" s="79">
        <f t="shared" si="0"/>
        <v>25</v>
      </c>
      <c r="N30" s="78">
        <v>18</v>
      </c>
      <c r="O30" s="79"/>
      <c r="P30" s="79">
        <f t="shared" si="1"/>
        <v>50</v>
      </c>
    </row>
    <row r="31" spans="1:16" ht="15">
      <c r="A31" s="60">
        <v>24</v>
      </c>
      <c r="B31" s="75" t="s">
        <v>227</v>
      </c>
      <c r="C31" s="75">
        <v>243020</v>
      </c>
      <c r="D31" s="30">
        <v>8</v>
      </c>
      <c r="E31" s="78" t="s">
        <v>125</v>
      </c>
      <c r="F31" s="81">
        <v>1</v>
      </c>
      <c r="G31" s="81">
        <v>7</v>
      </c>
      <c r="H31" s="81">
        <v>3</v>
      </c>
      <c r="I31" s="81">
        <v>1</v>
      </c>
      <c r="J31" s="81">
        <v>3</v>
      </c>
      <c r="K31" s="81">
        <v>9</v>
      </c>
      <c r="L31" s="81">
        <v>1</v>
      </c>
      <c r="M31" s="79">
        <f t="shared" si="0"/>
        <v>25</v>
      </c>
      <c r="N31" s="81">
        <v>18</v>
      </c>
      <c r="O31" s="81"/>
      <c r="P31" s="79">
        <f t="shared" si="1"/>
        <v>50</v>
      </c>
    </row>
    <row r="32" spans="1:16" ht="15">
      <c r="A32" s="23">
        <v>25</v>
      </c>
      <c r="B32" s="74" t="s">
        <v>228</v>
      </c>
      <c r="C32" s="75">
        <v>243010</v>
      </c>
      <c r="D32" s="81">
        <v>8</v>
      </c>
      <c r="E32" s="78" t="s">
        <v>114</v>
      </c>
      <c r="F32" s="81">
        <v>4.5</v>
      </c>
      <c r="G32" s="81">
        <v>8</v>
      </c>
      <c r="H32" s="81">
        <v>1.5</v>
      </c>
      <c r="I32" s="81">
        <v>1</v>
      </c>
      <c r="J32" s="81">
        <v>4</v>
      </c>
      <c r="K32" s="81">
        <v>2</v>
      </c>
      <c r="L32" s="81">
        <v>3</v>
      </c>
      <c r="M32" s="79">
        <f t="shared" si="0"/>
        <v>24</v>
      </c>
      <c r="N32" s="81">
        <v>19</v>
      </c>
      <c r="O32" s="81"/>
      <c r="P32" s="79">
        <f t="shared" si="1"/>
        <v>48</v>
      </c>
    </row>
    <row r="33" spans="1:16" ht="15">
      <c r="A33" s="60">
        <v>26</v>
      </c>
      <c r="B33" s="75" t="s">
        <v>229</v>
      </c>
      <c r="C33" s="75">
        <v>243021</v>
      </c>
      <c r="D33" s="81">
        <v>8</v>
      </c>
      <c r="E33" s="78" t="s">
        <v>122</v>
      </c>
      <c r="F33" s="81">
        <v>3.5</v>
      </c>
      <c r="G33" s="81">
        <v>8</v>
      </c>
      <c r="H33" s="81">
        <v>2</v>
      </c>
      <c r="I33" s="81">
        <v>0</v>
      </c>
      <c r="J33" s="81">
        <v>2.5</v>
      </c>
      <c r="K33" s="81">
        <v>6</v>
      </c>
      <c r="L33" s="81">
        <v>1</v>
      </c>
      <c r="M33" s="79">
        <f t="shared" si="0"/>
        <v>23</v>
      </c>
      <c r="N33" s="81">
        <v>20</v>
      </c>
      <c r="O33" s="79"/>
      <c r="P33" s="79">
        <f t="shared" si="1"/>
        <v>46</v>
      </c>
    </row>
    <row r="34" spans="1:16" ht="15">
      <c r="A34" s="23">
        <v>27</v>
      </c>
      <c r="B34" s="75" t="s">
        <v>230</v>
      </c>
      <c r="C34" s="75">
        <v>243007</v>
      </c>
      <c r="D34" s="81">
        <v>8</v>
      </c>
      <c r="E34" s="78" t="s">
        <v>103</v>
      </c>
      <c r="F34" s="81">
        <v>3.5</v>
      </c>
      <c r="G34" s="81">
        <v>8</v>
      </c>
      <c r="H34" s="81">
        <v>2</v>
      </c>
      <c r="I34" s="81">
        <v>0</v>
      </c>
      <c r="J34" s="81">
        <v>0.5</v>
      </c>
      <c r="K34" s="81">
        <v>8</v>
      </c>
      <c r="L34" s="81">
        <v>1</v>
      </c>
      <c r="M34" s="79">
        <f t="shared" si="0"/>
        <v>23</v>
      </c>
      <c r="N34" s="81">
        <v>20</v>
      </c>
      <c r="O34" s="81"/>
      <c r="P34" s="79">
        <f t="shared" si="1"/>
        <v>46</v>
      </c>
    </row>
    <row r="35" spans="1:16" ht="15">
      <c r="A35" s="60">
        <v>28</v>
      </c>
      <c r="B35" s="75" t="s">
        <v>231</v>
      </c>
      <c r="C35" s="75">
        <v>243020</v>
      </c>
      <c r="D35" s="30">
        <v>8</v>
      </c>
      <c r="E35" s="78" t="s">
        <v>123</v>
      </c>
      <c r="F35" s="81">
        <v>5</v>
      </c>
      <c r="G35" s="81">
        <v>8</v>
      </c>
      <c r="H35" s="81">
        <v>2</v>
      </c>
      <c r="I35" s="81">
        <v>0</v>
      </c>
      <c r="J35" s="81">
        <v>0</v>
      </c>
      <c r="K35" s="81">
        <v>6</v>
      </c>
      <c r="L35" s="81">
        <v>2</v>
      </c>
      <c r="M35" s="79">
        <f t="shared" si="0"/>
        <v>23</v>
      </c>
      <c r="N35" s="81">
        <v>20</v>
      </c>
      <c r="O35" s="81"/>
      <c r="P35" s="79">
        <f t="shared" si="1"/>
        <v>46</v>
      </c>
    </row>
    <row r="36" spans="1:16" ht="15">
      <c r="A36" s="23">
        <v>29</v>
      </c>
      <c r="B36" s="75" t="s">
        <v>232</v>
      </c>
      <c r="C36" s="75">
        <v>243007</v>
      </c>
      <c r="D36" s="81">
        <v>8</v>
      </c>
      <c r="E36" s="81" t="s">
        <v>97</v>
      </c>
      <c r="F36" s="81">
        <v>3</v>
      </c>
      <c r="G36" s="81">
        <v>7</v>
      </c>
      <c r="H36" s="81">
        <v>3</v>
      </c>
      <c r="I36" s="81">
        <v>0</v>
      </c>
      <c r="J36" s="81">
        <v>2</v>
      </c>
      <c r="K36" s="81">
        <v>2</v>
      </c>
      <c r="L36" s="81">
        <v>3</v>
      </c>
      <c r="M36" s="79">
        <f t="shared" si="0"/>
        <v>20</v>
      </c>
      <c r="N36" s="81">
        <v>21</v>
      </c>
      <c r="O36" s="81"/>
      <c r="P36" s="79">
        <f t="shared" si="1"/>
        <v>40</v>
      </c>
    </row>
    <row r="37" spans="1:16" ht="15">
      <c r="A37" s="60">
        <v>30</v>
      </c>
      <c r="B37" s="77" t="s">
        <v>233</v>
      </c>
      <c r="C37" s="75">
        <v>243018</v>
      </c>
      <c r="D37" s="81">
        <v>8</v>
      </c>
      <c r="E37" s="81" t="s">
        <v>101</v>
      </c>
      <c r="F37" s="81">
        <v>3.5</v>
      </c>
      <c r="G37" s="81">
        <v>4</v>
      </c>
      <c r="H37" s="81">
        <v>2</v>
      </c>
      <c r="I37" s="81">
        <v>0</v>
      </c>
      <c r="J37" s="81">
        <v>0</v>
      </c>
      <c r="K37" s="81">
        <v>7</v>
      </c>
      <c r="L37" s="81">
        <v>3</v>
      </c>
      <c r="M37" s="79">
        <f t="shared" si="0"/>
        <v>19.5</v>
      </c>
      <c r="N37" s="81">
        <v>22</v>
      </c>
      <c r="O37" s="81"/>
      <c r="P37" s="79">
        <f t="shared" si="1"/>
        <v>39</v>
      </c>
    </row>
    <row r="38" spans="1:16" ht="25.5">
      <c r="A38" s="23">
        <v>31</v>
      </c>
      <c r="B38" s="75" t="s">
        <v>234</v>
      </c>
      <c r="C38" s="75">
        <v>243005</v>
      </c>
      <c r="D38" s="81">
        <v>8</v>
      </c>
      <c r="E38" s="81" t="s">
        <v>117</v>
      </c>
      <c r="F38" s="81">
        <v>4</v>
      </c>
      <c r="G38" s="81">
        <v>4</v>
      </c>
      <c r="H38" s="81">
        <v>3</v>
      </c>
      <c r="I38" s="81">
        <v>1</v>
      </c>
      <c r="J38" s="81">
        <v>2</v>
      </c>
      <c r="K38" s="81">
        <v>2</v>
      </c>
      <c r="L38" s="81">
        <v>3</v>
      </c>
      <c r="M38" s="79">
        <f t="shared" si="0"/>
        <v>19</v>
      </c>
      <c r="N38" s="81">
        <v>23</v>
      </c>
      <c r="O38" s="81"/>
      <c r="P38" s="79">
        <f t="shared" si="1"/>
        <v>38</v>
      </c>
    </row>
    <row r="39" spans="1:16" ht="15">
      <c r="A39" s="60">
        <v>32</v>
      </c>
      <c r="B39" s="74" t="s">
        <v>235</v>
      </c>
      <c r="C39" s="75">
        <v>243012</v>
      </c>
      <c r="D39" s="81">
        <v>8</v>
      </c>
      <c r="E39" s="81" t="s">
        <v>119</v>
      </c>
      <c r="F39" s="81">
        <v>3</v>
      </c>
      <c r="G39" s="81">
        <v>4</v>
      </c>
      <c r="H39" s="81">
        <v>2</v>
      </c>
      <c r="I39" s="81">
        <v>0</v>
      </c>
      <c r="J39" s="81">
        <v>0</v>
      </c>
      <c r="K39" s="81">
        <v>6</v>
      </c>
      <c r="L39" s="81">
        <v>3</v>
      </c>
      <c r="M39" s="79">
        <f t="shared" si="0"/>
        <v>18</v>
      </c>
      <c r="N39" s="81">
        <v>24</v>
      </c>
      <c r="O39" s="79"/>
      <c r="P39" s="79">
        <f t="shared" si="1"/>
        <v>36</v>
      </c>
    </row>
    <row r="40" spans="1:16" ht="15">
      <c r="A40" s="23">
        <v>33</v>
      </c>
      <c r="B40" s="75" t="s">
        <v>236</v>
      </c>
      <c r="C40" s="75">
        <v>243007</v>
      </c>
      <c r="D40" s="81">
        <v>8</v>
      </c>
      <c r="E40" s="81" t="s">
        <v>113</v>
      </c>
      <c r="F40" s="81">
        <v>3.5</v>
      </c>
      <c r="G40" s="81">
        <v>4</v>
      </c>
      <c r="H40" s="81">
        <v>2.5</v>
      </c>
      <c r="I40" s="81">
        <v>1</v>
      </c>
      <c r="J40" s="81">
        <v>0</v>
      </c>
      <c r="K40" s="81">
        <v>6</v>
      </c>
      <c r="L40" s="81">
        <v>1</v>
      </c>
      <c r="M40" s="79">
        <f t="shared" si="0"/>
        <v>18</v>
      </c>
      <c r="N40" s="81">
        <v>24</v>
      </c>
      <c r="O40" s="79"/>
      <c r="P40" s="79">
        <f t="shared" si="1"/>
        <v>36</v>
      </c>
    </row>
    <row r="41" spans="1:16" ht="18.75" customHeight="1">
      <c r="A41" s="60">
        <v>34</v>
      </c>
      <c r="B41" s="75" t="s">
        <v>237</v>
      </c>
      <c r="C41" s="75">
        <v>243007</v>
      </c>
      <c r="D41" s="81">
        <v>8</v>
      </c>
      <c r="E41" s="81" t="s">
        <v>98</v>
      </c>
      <c r="F41" s="81">
        <v>3.5</v>
      </c>
      <c r="G41" s="81">
        <v>7</v>
      </c>
      <c r="H41" s="81">
        <v>0</v>
      </c>
      <c r="I41" s="81">
        <v>0</v>
      </c>
      <c r="J41" s="81">
        <v>2.5</v>
      </c>
      <c r="K41" s="81">
        <v>0</v>
      </c>
      <c r="L41" s="81">
        <v>1</v>
      </c>
      <c r="M41" s="79">
        <f t="shared" si="0"/>
        <v>14</v>
      </c>
      <c r="N41" s="81">
        <v>25</v>
      </c>
      <c r="O41" s="81"/>
      <c r="P41" s="79">
        <f t="shared" si="1"/>
        <v>28.000000000000004</v>
      </c>
    </row>
    <row r="42" spans="1:16" ht="15">
      <c r="A42" s="34"/>
      <c r="B42" s="35"/>
      <c r="C42" s="35"/>
      <c r="D42" s="34"/>
      <c r="E42" s="31"/>
      <c r="F42" s="31"/>
      <c r="G42" s="31"/>
      <c r="H42" s="31"/>
      <c r="I42" s="31"/>
      <c r="J42" s="31"/>
      <c r="K42" s="31"/>
      <c r="L42" s="31"/>
      <c r="M42" s="59"/>
      <c r="N42" s="31"/>
      <c r="O42" s="33"/>
      <c r="P42" s="59"/>
    </row>
    <row r="43" spans="1:16" ht="15.75">
      <c r="A43" s="34"/>
      <c r="B43" s="10" t="s">
        <v>8</v>
      </c>
      <c r="C43" s="1" t="s">
        <v>19</v>
      </c>
      <c r="H43" s="31"/>
      <c r="I43" s="31"/>
      <c r="J43" s="31"/>
      <c r="K43" s="31"/>
      <c r="L43" s="31"/>
      <c r="M43" s="59"/>
      <c r="N43" s="31"/>
      <c r="O43" s="33"/>
      <c r="P43" s="59"/>
    </row>
    <row r="44" spans="1:16" ht="15.75">
      <c r="A44" s="34"/>
      <c r="B44" s="41"/>
      <c r="C44" s="11"/>
      <c r="H44" s="31"/>
      <c r="I44" s="31"/>
      <c r="J44" s="31"/>
      <c r="K44" s="31"/>
      <c r="L44" s="31"/>
      <c r="M44" s="59"/>
      <c r="N44" s="31"/>
      <c r="O44" s="33"/>
      <c r="P44" s="59"/>
    </row>
    <row r="45" spans="1:16" ht="15.75">
      <c r="A45" s="34"/>
      <c r="B45" s="10" t="s">
        <v>9</v>
      </c>
      <c r="C45" s="1" t="s">
        <v>32</v>
      </c>
      <c r="H45" s="31"/>
      <c r="I45" s="31"/>
      <c r="J45" s="31"/>
      <c r="K45" s="31"/>
      <c r="L45" s="31"/>
      <c r="M45" s="32"/>
      <c r="N45" s="31"/>
      <c r="O45" s="33"/>
      <c r="P45" s="32"/>
    </row>
    <row r="46" spans="1:16" ht="15.75">
      <c r="A46" s="34"/>
      <c r="B46" s="41"/>
      <c r="C46" s="1" t="s">
        <v>33</v>
      </c>
      <c r="H46" s="31"/>
      <c r="I46" s="31"/>
      <c r="J46" s="31"/>
      <c r="K46" s="31"/>
      <c r="L46" s="31"/>
      <c r="M46" s="32"/>
      <c r="N46" s="31"/>
      <c r="O46" s="33"/>
      <c r="P46" s="32"/>
    </row>
    <row r="47" spans="1:16" ht="15.75">
      <c r="A47" s="9"/>
      <c r="B47" s="41"/>
      <c r="C47" s="1" t="s">
        <v>34</v>
      </c>
      <c r="H47"/>
      <c r="I47"/>
      <c r="J47"/>
      <c r="K47"/>
      <c r="L47"/>
      <c r="M47"/>
      <c r="P47"/>
    </row>
    <row r="48" spans="1:3" ht="15.75">
      <c r="A48" s="9"/>
      <c r="B48" s="40"/>
      <c r="C48" s="1" t="s">
        <v>35</v>
      </c>
    </row>
    <row r="49" spans="1:3" ht="15.75">
      <c r="A49" s="9"/>
      <c r="B49" s="42" t="s">
        <v>10</v>
      </c>
      <c r="C49" s="1" t="s">
        <v>16</v>
      </c>
    </row>
  </sheetData>
  <sheetProtection/>
  <mergeCells count="5">
    <mergeCell ref="A1:M1"/>
    <mergeCell ref="A2:M2"/>
    <mergeCell ref="A3:P3"/>
    <mergeCell ref="A4:M4"/>
    <mergeCell ref="A5:M5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="70" zoomScaleSheetLayoutView="70" zoomScalePageLayoutView="0" workbookViewId="0" topLeftCell="A1">
      <selection activeCell="D6" activeCellId="1" sqref="B1:B16384 D1:E16384"/>
    </sheetView>
  </sheetViews>
  <sheetFormatPr defaultColWidth="9.140625" defaultRowHeight="15"/>
  <cols>
    <col min="1" max="1" width="5.421875" style="0" customWidth="1"/>
    <col min="2" max="2" width="17.57421875" style="2" customWidth="1"/>
    <col min="3" max="3" width="22.7109375" style="0" customWidth="1"/>
    <col min="4" max="4" width="4.57421875" style="4" customWidth="1"/>
    <col min="5" max="5" width="26.8515625" style="4" customWidth="1"/>
    <col min="6" max="14" width="4.7109375" style="4" customWidth="1"/>
    <col min="15" max="15" width="6.140625" style="4" customWidth="1"/>
    <col min="16" max="16" width="4.8515625" style="0" customWidth="1"/>
    <col min="17" max="17" width="4.00390625" style="0" customWidth="1"/>
    <col min="18" max="18" width="13.8515625" style="4" customWidth="1"/>
  </cols>
  <sheetData>
    <row r="1" spans="1:15" ht="15.75">
      <c r="A1" s="130" t="s">
        <v>36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15.75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8" ht="32.25" customHeight="1">
      <c r="A3" s="137" t="s">
        <v>14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1:18" ht="15.75">
      <c r="A4" s="133" t="s">
        <v>31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9"/>
      <c r="Q4" s="9"/>
      <c r="R4" s="13"/>
    </row>
    <row r="5" spans="1:18" ht="15.75">
      <c r="A5" s="133" t="s">
        <v>27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9"/>
      <c r="Q5" s="9"/>
      <c r="R5" s="13"/>
    </row>
    <row r="6" spans="1:18" ht="15">
      <c r="A6" s="9"/>
      <c r="B6" s="9"/>
      <c r="C6" s="9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9"/>
      <c r="Q6" s="9"/>
      <c r="R6" s="13"/>
    </row>
    <row r="7" spans="1:18" ht="74.25" customHeight="1">
      <c r="A7" s="5" t="s">
        <v>1</v>
      </c>
      <c r="B7" s="6" t="s">
        <v>2</v>
      </c>
      <c r="C7" s="5" t="s">
        <v>3</v>
      </c>
      <c r="D7" s="7" t="s">
        <v>4</v>
      </c>
      <c r="E7" s="7" t="s">
        <v>15</v>
      </c>
      <c r="F7" s="7" t="s">
        <v>6</v>
      </c>
      <c r="G7" s="7" t="s">
        <v>7</v>
      </c>
      <c r="H7" s="7" t="s">
        <v>20</v>
      </c>
      <c r="I7" s="7" t="s">
        <v>21</v>
      </c>
      <c r="J7" s="7" t="s">
        <v>22</v>
      </c>
      <c r="K7" s="7" t="s">
        <v>23</v>
      </c>
      <c r="L7" s="7" t="s">
        <v>24</v>
      </c>
      <c r="M7" s="7" t="s">
        <v>25</v>
      </c>
      <c r="N7" s="7" t="s">
        <v>28</v>
      </c>
      <c r="O7" s="7" t="s">
        <v>5</v>
      </c>
      <c r="P7" s="7" t="s">
        <v>11</v>
      </c>
      <c r="Q7" s="7" t="s">
        <v>12</v>
      </c>
      <c r="R7" s="8" t="s">
        <v>13</v>
      </c>
    </row>
    <row r="8" spans="1:18" ht="18" customHeight="1">
      <c r="A8" s="83">
        <v>1</v>
      </c>
      <c r="B8" s="84" t="s">
        <v>238</v>
      </c>
      <c r="C8" s="36">
        <v>243009</v>
      </c>
      <c r="D8" s="47">
        <v>9</v>
      </c>
      <c r="E8" s="47" t="s">
        <v>79</v>
      </c>
      <c r="F8" s="47">
        <v>6</v>
      </c>
      <c r="G8" s="47">
        <v>11</v>
      </c>
      <c r="H8" s="47">
        <v>10</v>
      </c>
      <c r="I8" s="47">
        <v>9</v>
      </c>
      <c r="J8" s="47">
        <v>9</v>
      </c>
      <c r="K8" s="47">
        <v>12</v>
      </c>
      <c r="L8" s="47">
        <v>4</v>
      </c>
      <c r="M8" s="47">
        <v>11</v>
      </c>
      <c r="N8" s="47">
        <v>4</v>
      </c>
      <c r="O8" s="27">
        <f aca="true" t="shared" si="0" ref="O8:O33">SUM(F8:N8)</f>
        <v>76</v>
      </c>
      <c r="P8" s="28">
        <v>1</v>
      </c>
      <c r="Q8" s="27" t="s">
        <v>92</v>
      </c>
      <c r="R8" s="48">
        <f aca="true" t="shared" si="1" ref="R8:R33">O8/100</f>
        <v>0.76</v>
      </c>
    </row>
    <row r="9" spans="1:18" ht="26.25" customHeight="1">
      <c r="A9" s="83">
        <v>2</v>
      </c>
      <c r="B9" s="85" t="s">
        <v>239</v>
      </c>
      <c r="C9" s="36">
        <v>243010</v>
      </c>
      <c r="D9" s="53">
        <v>9</v>
      </c>
      <c r="E9" s="53" t="s">
        <v>80</v>
      </c>
      <c r="F9" s="53">
        <v>4</v>
      </c>
      <c r="G9" s="53">
        <v>8</v>
      </c>
      <c r="H9" s="53">
        <v>8</v>
      </c>
      <c r="I9" s="53">
        <v>9</v>
      </c>
      <c r="J9" s="53">
        <v>17</v>
      </c>
      <c r="K9" s="53">
        <v>12</v>
      </c>
      <c r="L9" s="53">
        <v>1</v>
      </c>
      <c r="M9" s="53">
        <v>11</v>
      </c>
      <c r="N9" s="53">
        <v>4</v>
      </c>
      <c r="O9" s="64">
        <f t="shared" si="0"/>
        <v>74</v>
      </c>
      <c r="P9" s="49">
        <f>P8+1</f>
        <v>2</v>
      </c>
      <c r="Q9" s="64" t="s">
        <v>93</v>
      </c>
      <c r="R9" s="65">
        <f t="shared" si="1"/>
        <v>0.74</v>
      </c>
    </row>
    <row r="10" spans="1:18" ht="15">
      <c r="A10" s="83">
        <v>3</v>
      </c>
      <c r="B10" s="86" t="s">
        <v>240</v>
      </c>
      <c r="C10" s="36">
        <v>243017</v>
      </c>
      <c r="D10" s="53">
        <v>9</v>
      </c>
      <c r="E10" s="53" t="s">
        <v>78</v>
      </c>
      <c r="F10" s="53">
        <v>4</v>
      </c>
      <c r="G10" s="53">
        <v>6</v>
      </c>
      <c r="H10" s="53">
        <v>8</v>
      </c>
      <c r="I10" s="53">
        <v>10</v>
      </c>
      <c r="J10" s="53">
        <v>13</v>
      </c>
      <c r="K10" s="53">
        <v>12</v>
      </c>
      <c r="L10" s="53">
        <v>4</v>
      </c>
      <c r="M10" s="53">
        <v>5</v>
      </c>
      <c r="N10" s="53">
        <v>4</v>
      </c>
      <c r="O10" s="64">
        <f t="shared" si="0"/>
        <v>66</v>
      </c>
      <c r="P10" s="49">
        <f aca="true" t="shared" si="2" ref="P10:P33">P9+1</f>
        <v>3</v>
      </c>
      <c r="Q10" s="64" t="s">
        <v>94</v>
      </c>
      <c r="R10" s="65">
        <f t="shared" si="1"/>
        <v>0.66</v>
      </c>
    </row>
    <row r="11" spans="1:18" ht="15">
      <c r="A11" s="83">
        <v>4</v>
      </c>
      <c r="B11" s="87" t="s">
        <v>241</v>
      </c>
      <c r="C11" s="90">
        <v>243020</v>
      </c>
      <c r="D11" s="47">
        <v>9</v>
      </c>
      <c r="E11" s="47" t="s">
        <v>91</v>
      </c>
      <c r="F11" s="47">
        <v>5</v>
      </c>
      <c r="G11" s="47">
        <v>10</v>
      </c>
      <c r="H11" s="47">
        <v>10</v>
      </c>
      <c r="I11" s="47">
        <v>5</v>
      </c>
      <c r="J11" s="47">
        <v>9</v>
      </c>
      <c r="K11" s="47">
        <v>8</v>
      </c>
      <c r="L11" s="47">
        <v>7</v>
      </c>
      <c r="M11" s="47">
        <v>8</v>
      </c>
      <c r="N11" s="47">
        <v>4</v>
      </c>
      <c r="O11" s="27">
        <f t="shared" si="0"/>
        <v>66</v>
      </c>
      <c r="P11" s="49">
        <v>3</v>
      </c>
      <c r="Q11" s="27" t="s">
        <v>94</v>
      </c>
      <c r="R11" s="48">
        <f t="shared" si="1"/>
        <v>0.66</v>
      </c>
    </row>
    <row r="12" spans="1:18" ht="26.25" customHeight="1">
      <c r="A12" s="83">
        <v>5</v>
      </c>
      <c r="B12" s="85" t="s">
        <v>242</v>
      </c>
      <c r="C12" s="36">
        <v>243010</v>
      </c>
      <c r="D12" s="47">
        <v>9</v>
      </c>
      <c r="E12" s="47" t="s">
        <v>81</v>
      </c>
      <c r="F12" s="47">
        <v>4</v>
      </c>
      <c r="G12" s="47">
        <v>9</v>
      </c>
      <c r="H12" s="47">
        <v>10</v>
      </c>
      <c r="I12" s="47">
        <v>7.5</v>
      </c>
      <c r="J12" s="47">
        <v>9</v>
      </c>
      <c r="K12" s="47">
        <v>10</v>
      </c>
      <c r="L12" s="47">
        <v>3</v>
      </c>
      <c r="M12" s="47">
        <v>4</v>
      </c>
      <c r="N12" s="47">
        <v>4</v>
      </c>
      <c r="O12" s="27">
        <f t="shared" si="0"/>
        <v>60.5</v>
      </c>
      <c r="P12" s="49">
        <f t="shared" si="2"/>
        <v>4</v>
      </c>
      <c r="Q12" s="28"/>
      <c r="R12" s="48">
        <f t="shared" si="1"/>
        <v>0.605</v>
      </c>
    </row>
    <row r="13" spans="1:18" ht="15" customHeight="1">
      <c r="A13" s="83">
        <v>6</v>
      </c>
      <c r="B13" s="36" t="s">
        <v>243</v>
      </c>
      <c r="C13" s="36">
        <v>243005</v>
      </c>
      <c r="D13" s="47">
        <v>9</v>
      </c>
      <c r="E13" s="47" t="s">
        <v>90</v>
      </c>
      <c r="F13" s="47">
        <v>4</v>
      </c>
      <c r="G13" s="47">
        <v>9</v>
      </c>
      <c r="H13" s="47">
        <v>8</v>
      </c>
      <c r="I13" s="47">
        <v>9</v>
      </c>
      <c r="J13" s="47">
        <v>8</v>
      </c>
      <c r="K13" s="47">
        <v>12</v>
      </c>
      <c r="L13" s="47">
        <v>5</v>
      </c>
      <c r="M13" s="47">
        <v>2</v>
      </c>
      <c r="N13" s="47">
        <v>1</v>
      </c>
      <c r="O13" s="27">
        <f t="shared" si="0"/>
        <v>58</v>
      </c>
      <c r="P13" s="49">
        <f t="shared" si="2"/>
        <v>5</v>
      </c>
      <c r="Q13" s="28"/>
      <c r="R13" s="48">
        <f t="shared" si="1"/>
        <v>0.58</v>
      </c>
    </row>
    <row r="14" spans="1:18" ht="15">
      <c r="A14" s="83">
        <v>7</v>
      </c>
      <c r="B14" s="84" t="s">
        <v>244</v>
      </c>
      <c r="C14" s="36">
        <v>243009</v>
      </c>
      <c r="D14" s="47">
        <v>9</v>
      </c>
      <c r="E14" s="47" t="s">
        <v>84</v>
      </c>
      <c r="F14" s="47">
        <v>4</v>
      </c>
      <c r="G14" s="47">
        <v>7</v>
      </c>
      <c r="H14" s="47">
        <v>10</v>
      </c>
      <c r="I14" s="47">
        <v>5</v>
      </c>
      <c r="J14" s="47">
        <v>7</v>
      </c>
      <c r="K14" s="47">
        <v>10</v>
      </c>
      <c r="L14" s="47">
        <v>3</v>
      </c>
      <c r="M14" s="47">
        <v>5</v>
      </c>
      <c r="N14" s="47">
        <v>4</v>
      </c>
      <c r="O14" s="27">
        <f t="shared" si="0"/>
        <v>55</v>
      </c>
      <c r="P14" s="49">
        <f t="shared" si="2"/>
        <v>6</v>
      </c>
      <c r="Q14" s="28"/>
      <c r="R14" s="48">
        <f t="shared" si="1"/>
        <v>0.55</v>
      </c>
    </row>
    <row r="15" spans="1:18" ht="25.5" customHeight="1">
      <c r="A15" s="83">
        <v>8</v>
      </c>
      <c r="B15" s="85" t="s">
        <v>245</v>
      </c>
      <c r="C15" s="36">
        <v>243016</v>
      </c>
      <c r="D15" s="47">
        <v>9</v>
      </c>
      <c r="E15" s="47" t="s">
        <v>77</v>
      </c>
      <c r="F15" s="47">
        <v>3</v>
      </c>
      <c r="G15" s="47">
        <v>4</v>
      </c>
      <c r="H15" s="47">
        <v>8</v>
      </c>
      <c r="I15" s="47">
        <v>9</v>
      </c>
      <c r="J15" s="47">
        <v>11</v>
      </c>
      <c r="K15" s="47">
        <v>10</v>
      </c>
      <c r="L15" s="47">
        <v>0</v>
      </c>
      <c r="M15" s="47">
        <v>4</v>
      </c>
      <c r="N15" s="47">
        <v>2</v>
      </c>
      <c r="O15" s="27">
        <f t="shared" si="0"/>
        <v>51</v>
      </c>
      <c r="P15" s="49">
        <f t="shared" si="2"/>
        <v>7</v>
      </c>
      <c r="Q15" s="28"/>
      <c r="R15" s="48">
        <f t="shared" si="1"/>
        <v>0.51</v>
      </c>
    </row>
    <row r="16" spans="1:18" ht="18.75" customHeight="1">
      <c r="A16" s="83">
        <v>9</v>
      </c>
      <c r="B16" s="84" t="s">
        <v>246</v>
      </c>
      <c r="C16" s="36">
        <v>243017</v>
      </c>
      <c r="D16" s="47">
        <v>9</v>
      </c>
      <c r="E16" s="47" t="s">
        <v>68</v>
      </c>
      <c r="F16" s="47">
        <v>5</v>
      </c>
      <c r="G16" s="47">
        <v>0</v>
      </c>
      <c r="H16" s="47">
        <v>8</v>
      </c>
      <c r="I16" s="47">
        <v>3</v>
      </c>
      <c r="J16" s="47">
        <v>3</v>
      </c>
      <c r="K16" s="47">
        <v>12</v>
      </c>
      <c r="L16" s="47">
        <v>10</v>
      </c>
      <c r="M16" s="47">
        <v>7</v>
      </c>
      <c r="N16" s="47">
        <v>2</v>
      </c>
      <c r="O16" s="27">
        <f t="shared" si="0"/>
        <v>50</v>
      </c>
      <c r="P16" s="49">
        <f t="shared" si="2"/>
        <v>8</v>
      </c>
      <c r="Q16" s="28"/>
      <c r="R16" s="48">
        <f t="shared" si="1"/>
        <v>0.5</v>
      </c>
    </row>
    <row r="17" spans="1:18" ht="15">
      <c r="A17" s="83">
        <v>10</v>
      </c>
      <c r="B17" s="87" t="s">
        <v>247</v>
      </c>
      <c r="C17" s="36">
        <v>243009</v>
      </c>
      <c r="D17" s="47">
        <v>9</v>
      </c>
      <c r="E17" s="47" t="s">
        <v>88</v>
      </c>
      <c r="F17" s="55">
        <v>5</v>
      </c>
      <c r="G17" s="55">
        <v>5</v>
      </c>
      <c r="H17" s="55">
        <v>7</v>
      </c>
      <c r="I17" s="55">
        <v>6</v>
      </c>
      <c r="J17" s="55">
        <v>8</v>
      </c>
      <c r="K17" s="55">
        <v>9</v>
      </c>
      <c r="L17" s="55">
        <v>3</v>
      </c>
      <c r="M17" s="54">
        <v>0</v>
      </c>
      <c r="N17" s="54">
        <v>1</v>
      </c>
      <c r="O17" s="27">
        <f t="shared" si="0"/>
        <v>44</v>
      </c>
      <c r="P17" s="49">
        <f t="shared" si="2"/>
        <v>9</v>
      </c>
      <c r="Q17" s="50"/>
      <c r="R17" s="48">
        <f t="shared" si="1"/>
        <v>0.44</v>
      </c>
    </row>
    <row r="18" spans="1:18" ht="15">
      <c r="A18" s="83">
        <v>11</v>
      </c>
      <c r="B18" s="88" t="s">
        <v>248</v>
      </c>
      <c r="C18" s="90">
        <v>243020</v>
      </c>
      <c r="D18" s="47">
        <v>9</v>
      </c>
      <c r="E18" s="47" t="s">
        <v>71</v>
      </c>
      <c r="F18" s="47">
        <v>4</v>
      </c>
      <c r="G18" s="47">
        <v>2</v>
      </c>
      <c r="H18" s="47">
        <v>4</v>
      </c>
      <c r="I18" s="47">
        <v>2.5</v>
      </c>
      <c r="J18" s="47">
        <v>6</v>
      </c>
      <c r="K18" s="47">
        <v>12</v>
      </c>
      <c r="L18" s="47">
        <v>10</v>
      </c>
      <c r="M18" s="47">
        <v>1</v>
      </c>
      <c r="N18" s="47">
        <v>2</v>
      </c>
      <c r="O18" s="27">
        <f t="shared" si="0"/>
        <v>43.5</v>
      </c>
      <c r="P18" s="49">
        <f t="shared" si="2"/>
        <v>10</v>
      </c>
      <c r="Q18" s="28"/>
      <c r="R18" s="48">
        <f t="shared" si="1"/>
        <v>0.435</v>
      </c>
    </row>
    <row r="19" spans="1:18" ht="15" customHeight="1">
      <c r="A19" s="83">
        <v>12</v>
      </c>
      <c r="B19" s="89" t="s">
        <v>249</v>
      </c>
      <c r="C19" s="36">
        <v>243007</v>
      </c>
      <c r="D19" s="47">
        <v>9</v>
      </c>
      <c r="E19" s="47" t="s">
        <v>70</v>
      </c>
      <c r="F19" s="47">
        <v>4</v>
      </c>
      <c r="G19" s="47">
        <v>4</v>
      </c>
      <c r="H19" s="47">
        <v>8</v>
      </c>
      <c r="I19" s="47">
        <v>5</v>
      </c>
      <c r="J19" s="47">
        <v>2</v>
      </c>
      <c r="K19" s="47">
        <v>10</v>
      </c>
      <c r="L19" s="47">
        <v>0</v>
      </c>
      <c r="M19" s="47">
        <v>6</v>
      </c>
      <c r="N19" s="47">
        <v>2</v>
      </c>
      <c r="O19" s="27">
        <f t="shared" si="0"/>
        <v>41</v>
      </c>
      <c r="P19" s="49">
        <f t="shared" si="2"/>
        <v>11</v>
      </c>
      <c r="Q19" s="28"/>
      <c r="R19" s="48">
        <f t="shared" si="1"/>
        <v>0.41</v>
      </c>
    </row>
    <row r="20" spans="1:18" ht="15" customHeight="1">
      <c r="A20" s="83">
        <v>13</v>
      </c>
      <c r="B20" s="39" t="s">
        <v>250</v>
      </c>
      <c r="C20" s="36">
        <v>243017</v>
      </c>
      <c r="D20" s="53">
        <v>9</v>
      </c>
      <c r="E20" s="47" t="s">
        <v>66</v>
      </c>
      <c r="F20" s="53">
        <v>3</v>
      </c>
      <c r="G20" s="53">
        <v>5</v>
      </c>
      <c r="H20" s="53">
        <v>5</v>
      </c>
      <c r="I20" s="53">
        <v>5</v>
      </c>
      <c r="J20" s="53">
        <v>3</v>
      </c>
      <c r="K20" s="53">
        <v>10</v>
      </c>
      <c r="L20" s="53">
        <v>1</v>
      </c>
      <c r="M20" s="47">
        <v>3.5</v>
      </c>
      <c r="N20" s="47">
        <v>2</v>
      </c>
      <c r="O20" s="27">
        <f t="shared" si="0"/>
        <v>37.5</v>
      </c>
      <c r="P20" s="49">
        <f t="shared" si="2"/>
        <v>12</v>
      </c>
      <c r="Q20" s="28"/>
      <c r="R20" s="48">
        <f t="shared" si="1"/>
        <v>0.375</v>
      </c>
    </row>
    <row r="21" spans="1:18" ht="15" customHeight="1">
      <c r="A21" s="83">
        <v>14</v>
      </c>
      <c r="B21" s="84" t="s">
        <v>251</v>
      </c>
      <c r="C21" s="36">
        <v>243017</v>
      </c>
      <c r="D21" s="47">
        <v>9</v>
      </c>
      <c r="E21" s="47" t="s">
        <v>89</v>
      </c>
      <c r="F21" s="47">
        <v>3</v>
      </c>
      <c r="G21" s="47">
        <v>8</v>
      </c>
      <c r="H21" s="47">
        <v>6</v>
      </c>
      <c r="I21" s="47">
        <v>5</v>
      </c>
      <c r="J21" s="47">
        <v>6</v>
      </c>
      <c r="K21" s="47">
        <v>3</v>
      </c>
      <c r="L21" s="47">
        <v>2</v>
      </c>
      <c r="M21" s="47">
        <v>2.5</v>
      </c>
      <c r="N21" s="47">
        <v>1</v>
      </c>
      <c r="O21" s="27">
        <f t="shared" si="0"/>
        <v>36.5</v>
      </c>
      <c r="P21" s="49">
        <f t="shared" si="2"/>
        <v>13</v>
      </c>
      <c r="Q21" s="28"/>
      <c r="R21" s="48">
        <f t="shared" si="1"/>
        <v>0.365</v>
      </c>
    </row>
    <row r="22" spans="1:18" ht="30.75" customHeight="1">
      <c r="A22" s="83">
        <v>15</v>
      </c>
      <c r="B22" s="39" t="s">
        <v>252</v>
      </c>
      <c r="C22" s="36">
        <v>243010</v>
      </c>
      <c r="D22" s="53">
        <v>9</v>
      </c>
      <c r="E22" s="47" t="s">
        <v>86</v>
      </c>
      <c r="F22" s="53">
        <v>5</v>
      </c>
      <c r="G22" s="53">
        <v>2</v>
      </c>
      <c r="H22" s="53">
        <v>9</v>
      </c>
      <c r="I22" s="53">
        <v>3</v>
      </c>
      <c r="J22" s="53">
        <v>5</v>
      </c>
      <c r="K22" s="53">
        <v>5.5</v>
      </c>
      <c r="L22" s="53">
        <v>0</v>
      </c>
      <c r="M22" s="47">
        <v>2</v>
      </c>
      <c r="N22" s="47">
        <v>1</v>
      </c>
      <c r="O22" s="27">
        <f t="shared" si="0"/>
        <v>32.5</v>
      </c>
      <c r="P22" s="49">
        <f t="shared" si="2"/>
        <v>14</v>
      </c>
      <c r="Q22" s="28"/>
      <c r="R22" s="48">
        <f t="shared" si="1"/>
        <v>0.325</v>
      </c>
    </row>
    <row r="23" spans="1:18" ht="15" customHeight="1">
      <c r="A23" s="83">
        <v>16</v>
      </c>
      <c r="B23" s="85" t="s">
        <v>253</v>
      </c>
      <c r="C23" s="36">
        <v>243014</v>
      </c>
      <c r="D23" s="47">
        <v>9</v>
      </c>
      <c r="E23" s="47" t="s">
        <v>76</v>
      </c>
      <c r="F23" s="47">
        <v>4</v>
      </c>
      <c r="G23" s="47">
        <v>1</v>
      </c>
      <c r="H23" s="47">
        <v>8</v>
      </c>
      <c r="I23" s="47">
        <v>2</v>
      </c>
      <c r="J23" s="47">
        <v>5</v>
      </c>
      <c r="K23" s="47">
        <v>5</v>
      </c>
      <c r="L23" s="47">
        <v>0</v>
      </c>
      <c r="M23" s="47">
        <v>1</v>
      </c>
      <c r="N23" s="47">
        <v>2</v>
      </c>
      <c r="O23" s="27">
        <f t="shared" si="0"/>
        <v>28</v>
      </c>
      <c r="P23" s="49">
        <f t="shared" si="2"/>
        <v>15</v>
      </c>
      <c r="Q23" s="27"/>
      <c r="R23" s="48">
        <f t="shared" si="1"/>
        <v>0.28</v>
      </c>
    </row>
    <row r="24" spans="1:18" ht="15" customHeight="1">
      <c r="A24" s="83">
        <v>17</v>
      </c>
      <c r="B24" s="37" t="s">
        <v>254</v>
      </c>
      <c r="C24" s="36">
        <v>243013</v>
      </c>
      <c r="D24" s="47">
        <v>9</v>
      </c>
      <c r="E24" s="47" t="s">
        <v>73</v>
      </c>
      <c r="F24" s="47">
        <v>3</v>
      </c>
      <c r="G24" s="47">
        <v>2</v>
      </c>
      <c r="H24" s="47">
        <v>8</v>
      </c>
      <c r="I24" s="47">
        <v>3</v>
      </c>
      <c r="J24" s="47">
        <v>4</v>
      </c>
      <c r="K24" s="47">
        <v>6</v>
      </c>
      <c r="L24" s="47">
        <v>0</v>
      </c>
      <c r="M24" s="47">
        <v>0</v>
      </c>
      <c r="N24" s="47">
        <v>2</v>
      </c>
      <c r="O24" s="27">
        <f t="shared" si="0"/>
        <v>28</v>
      </c>
      <c r="P24" s="49">
        <f t="shared" si="2"/>
        <v>16</v>
      </c>
      <c r="Q24" s="28"/>
      <c r="R24" s="48">
        <f t="shared" si="1"/>
        <v>0.28</v>
      </c>
    </row>
    <row r="25" spans="1:18" ht="15" customHeight="1">
      <c r="A25" s="83">
        <v>18</v>
      </c>
      <c r="B25" s="88" t="s">
        <v>255</v>
      </c>
      <c r="C25" s="36">
        <v>243018</v>
      </c>
      <c r="D25" s="47">
        <v>9</v>
      </c>
      <c r="E25" s="47" t="s">
        <v>69</v>
      </c>
      <c r="F25" s="47">
        <v>4</v>
      </c>
      <c r="G25" s="47">
        <v>5</v>
      </c>
      <c r="H25" s="47">
        <v>4</v>
      </c>
      <c r="I25" s="47">
        <v>5</v>
      </c>
      <c r="J25" s="47">
        <v>3</v>
      </c>
      <c r="K25" s="47">
        <v>4</v>
      </c>
      <c r="L25" s="47">
        <v>0</v>
      </c>
      <c r="M25" s="47">
        <v>1</v>
      </c>
      <c r="N25" s="47">
        <v>2</v>
      </c>
      <c r="O25" s="27">
        <f t="shared" si="0"/>
        <v>28</v>
      </c>
      <c r="P25" s="49">
        <f t="shared" si="2"/>
        <v>17</v>
      </c>
      <c r="Q25" s="28"/>
      <c r="R25" s="48">
        <f t="shared" si="1"/>
        <v>0.28</v>
      </c>
    </row>
    <row r="26" spans="1:18" ht="15">
      <c r="A26" s="83">
        <v>19</v>
      </c>
      <c r="B26" s="88" t="s">
        <v>256</v>
      </c>
      <c r="C26" s="36">
        <v>243018</v>
      </c>
      <c r="D26" s="47">
        <v>9</v>
      </c>
      <c r="E26" s="47" t="s">
        <v>87</v>
      </c>
      <c r="F26" s="47">
        <v>5</v>
      </c>
      <c r="G26" s="47">
        <v>4</v>
      </c>
      <c r="H26" s="47">
        <v>5</v>
      </c>
      <c r="I26" s="47">
        <v>2</v>
      </c>
      <c r="J26" s="47">
        <v>1</v>
      </c>
      <c r="K26" s="47">
        <v>7</v>
      </c>
      <c r="L26" s="47">
        <v>2</v>
      </c>
      <c r="M26" s="47">
        <v>0.5</v>
      </c>
      <c r="N26" s="47">
        <v>1</v>
      </c>
      <c r="O26" s="27">
        <f t="shared" si="0"/>
        <v>27.5</v>
      </c>
      <c r="P26" s="49">
        <f t="shared" si="2"/>
        <v>18</v>
      </c>
      <c r="Q26" s="28"/>
      <c r="R26" s="48">
        <f t="shared" si="1"/>
        <v>0.275</v>
      </c>
    </row>
    <row r="27" spans="1:18" ht="15">
      <c r="A27" s="83">
        <v>20</v>
      </c>
      <c r="B27" s="37" t="s">
        <v>257</v>
      </c>
      <c r="C27" s="36">
        <v>243013</v>
      </c>
      <c r="D27" s="47">
        <v>9</v>
      </c>
      <c r="E27" s="47" t="s">
        <v>72</v>
      </c>
      <c r="F27" s="47">
        <v>6</v>
      </c>
      <c r="G27" s="47">
        <v>2</v>
      </c>
      <c r="H27" s="47">
        <v>3</v>
      </c>
      <c r="I27" s="47">
        <v>5</v>
      </c>
      <c r="J27" s="47">
        <v>3</v>
      </c>
      <c r="K27" s="47">
        <v>4</v>
      </c>
      <c r="L27" s="47">
        <v>1</v>
      </c>
      <c r="M27" s="47">
        <v>0</v>
      </c>
      <c r="N27" s="47">
        <v>2</v>
      </c>
      <c r="O27" s="27">
        <f t="shared" si="0"/>
        <v>26</v>
      </c>
      <c r="P27" s="49">
        <f t="shared" si="2"/>
        <v>19</v>
      </c>
      <c r="Q27" s="28"/>
      <c r="R27" s="48">
        <f t="shared" si="1"/>
        <v>0.26</v>
      </c>
    </row>
    <row r="28" spans="1:18" ht="15">
      <c r="A28" s="83">
        <v>21</v>
      </c>
      <c r="B28" s="36" t="s">
        <v>258</v>
      </c>
      <c r="C28" s="36">
        <v>243005</v>
      </c>
      <c r="D28" s="28">
        <v>9</v>
      </c>
      <c r="E28" s="28" t="s">
        <v>74</v>
      </c>
      <c r="F28" s="28">
        <v>5</v>
      </c>
      <c r="G28" s="28">
        <v>2</v>
      </c>
      <c r="H28" s="28">
        <v>5</v>
      </c>
      <c r="I28" s="28">
        <v>3</v>
      </c>
      <c r="J28" s="28">
        <v>3</v>
      </c>
      <c r="K28" s="28">
        <v>6</v>
      </c>
      <c r="L28" s="28">
        <v>0</v>
      </c>
      <c r="M28" s="28">
        <v>0</v>
      </c>
      <c r="N28" s="28">
        <v>1</v>
      </c>
      <c r="O28" s="27">
        <f t="shared" si="0"/>
        <v>25</v>
      </c>
      <c r="P28" s="49">
        <f t="shared" si="2"/>
        <v>20</v>
      </c>
      <c r="Q28" s="28"/>
      <c r="R28" s="48">
        <f t="shared" si="1"/>
        <v>0.25</v>
      </c>
    </row>
    <row r="29" spans="1:18" ht="15">
      <c r="A29" s="83">
        <v>22</v>
      </c>
      <c r="B29" s="87" t="s">
        <v>259</v>
      </c>
      <c r="C29" s="36">
        <v>243024</v>
      </c>
      <c r="D29" s="28">
        <v>9</v>
      </c>
      <c r="E29" s="28" t="s">
        <v>85</v>
      </c>
      <c r="F29" s="29">
        <v>4</v>
      </c>
      <c r="G29" s="29">
        <v>0</v>
      </c>
      <c r="H29" s="29">
        <v>3</v>
      </c>
      <c r="I29" s="29">
        <v>2</v>
      </c>
      <c r="J29" s="29">
        <v>3</v>
      </c>
      <c r="K29" s="29">
        <v>5</v>
      </c>
      <c r="L29" s="29">
        <v>2</v>
      </c>
      <c r="M29" s="52">
        <v>2</v>
      </c>
      <c r="N29" s="52">
        <v>3</v>
      </c>
      <c r="O29" s="27">
        <f t="shared" si="0"/>
        <v>24</v>
      </c>
      <c r="P29" s="49">
        <f t="shared" si="2"/>
        <v>21</v>
      </c>
      <c r="Q29" s="50"/>
      <c r="R29" s="48">
        <f t="shared" si="1"/>
        <v>0.24</v>
      </c>
    </row>
    <row r="30" spans="1:18" ht="15">
      <c r="A30" s="83">
        <v>23</v>
      </c>
      <c r="B30" s="36" t="s">
        <v>260</v>
      </c>
      <c r="C30" s="36">
        <v>243005</v>
      </c>
      <c r="D30" s="28">
        <v>9</v>
      </c>
      <c r="E30" s="28" t="s">
        <v>67</v>
      </c>
      <c r="F30" s="28">
        <v>3</v>
      </c>
      <c r="G30" s="28">
        <v>2</v>
      </c>
      <c r="H30" s="28">
        <v>4</v>
      </c>
      <c r="I30" s="28">
        <v>4</v>
      </c>
      <c r="J30" s="28">
        <v>4</v>
      </c>
      <c r="K30" s="28">
        <v>4</v>
      </c>
      <c r="L30" s="28">
        <v>0</v>
      </c>
      <c r="M30" s="28">
        <v>0</v>
      </c>
      <c r="N30" s="28">
        <v>1</v>
      </c>
      <c r="O30" s="27">
        <f t="shared" si="0"/>
        <v>22</v>
      </c>
      <c r="P30" s="49">
        <f t="shared" si="2"/>
        <v>22</v>
      </c>
      <c r="Q30" s="28"/>
      <c r="R30" s="48">
        <f t="shared" si="1"/>
        <v>0.22</v>
      </c>
    </row>
    <row r="31" spans="1:18" ht="15">
      <c r="A31" s="83">
        <v>24</v>
      </c>
      <c r="B31" s="85" t="s">
        <v>261</v>
      </c>
      <c r="C31" s="36">
        <v>243012</v>
      </c>
      <c r="D31" s="28">
        <v>9</v>
      </c>
      <c r="E31" s="28" t="s">
        <v>75</v>
      </c>
      <c r="F31" s="28">
        <v>5</v>
      </c>
      <c r="G31" s="28">
        <v>0.5</v>
      </c>
      <c r="H31" s="28">
        <v>5</v>
      </c>
      <c r="I31" s="28">
        <v>2.5</v>
      </c>
      <c r="J31" s="28">
        <v>3</v>
      </c>
      <c r="K31" s="28">
        <v>2</v>
      </c>
      <c r="L31" s="28">
        <v>0</v>
      </c>
      <c r="M31" s="28">
        <v>0.5</v>
      </c>
      <c r="N31" s="28">
        <v>1</v>
      </c>
      <c r="O31" s="27">
        <f t="shared" si="0"/>
        <v>19.5</v>
      </c>
      <c r="P31" s="49">
        <f t="shared" si="2"/>
        <v>23</v>
      </c>
      <c r="Q31" s="28"/>
      <c r="R31" s="48">
        <f t="shared" si="1"/>
        <v>0.195</v>
      </c>
    </row>
    <row r="32" spans="1:18" ht="15">
      <c r="A32" s="83">
        <v>25</v>
      </c>
      <c r="B32" s="87" t="s">
        <v>262</v>
      </c>
      <c r="C32" s="36">
        <v>243009</v>
      </c>
      <c r="D32" s="28">
        <v>9</v>
      </c>
      <c r="E32" s="28" t="s">
        <v>83</v>
      </c>
      <c r="F32" s="29">
        <v>2</v>
      </c>
      <c r="G32" s="29">
        <v>0</v>
      </c>
      <c r="H32" s="29">
        <v>1</v>
      </c>
      <c r="I32" s="29">
        <v>5</v>
      </c>
      <c r="J32" s="29">
        <v>3</v>
      </c>
      <c r="K32" s="29">
        <v>1</v>
      </c>
      <c r="L32" s="29">
        <v>1</v>
      </c>
      <c r="M32" s="52">
        <v>2</v>
      </c>
      <c r="N32" s="52">
        <v>1</v>
      </c>
      <c r="O32" s="27">
        <f t="shared" si="0"/>
        <v>16</v>
      </c>
      <c r="P32" s="49">
        <f t="shared" si="2"/>
        <v>24</v>
      </c>
      <c r="Q32" s="50"/>
      <c r="R32" s="48">
        <f t="shared" si="1"/>
        <v>0.16</v>
      </c>
    </row>
    <row r="33" spans="1:18" ht="15">
      <c r="A33" s="83">
        <v>26</v>
      </c>
      <c r="B33" s="87" t="s">
        <v>263</v>
      </c>
      <c r="C33" s="36">
        <v>243024</v>
      </c>
      <c r="D33" s="29">
        <v>9</v>
      </c>
      <c r="E33" s="28" t="s">
        <v>82</v>
      </c>
      <c r="F33" s="29">
        <v>4</v>
      </c>
      <c r="G33" s="29">
        <v>0</v>
      </c>
      <c r="H33" s="29">
        <v>0</v>
      </c>
      <c r="I33" s="29">
        <v>2</v>
      </c>
      <c r="J33" s="29">
        <v>4</v>
      </c>
      <c r="K33" s="29">
        <v>4</v>
      </c>
      <c r="L33" s="29">
        <v>0</v>
      </c>
      <c r="M33" s="52">
        <v>0</v>
      </c>
      <c r="N33" s="52">
        <v>1</v>
      </c>
      <c r="O33" s="27">
        <f t="shared" si="0"/>
        <v>15</v>
      </c>
      <c r="P33" s="49">
        <f t="shared" si="2"/>
        <v>25</v>
      </c>
      <c r="Q33" s="50"/>
      <c r="R33" s="48">
        <f t="shared" si="1"/>
        <v>0.15</v>
      </c>
    </row>
    <row r="34" spans="1:18" ht="15">
      <c r="A34" s="9"/>
      <c r="B34" s="56"/>
      <c r="C34" s="9"/>
      <c r="D34" s="13"/>
      <c r="E34" s="13"/>
      <c r="F34" s="13"/>
      <c r="G34" s="13"/>
      <c r="H34" s="13"/>
      <c r="I34" s="13"/>
      <c r="J34" s="13"/>
      <c r="K34" s="13"/>
      <c r="L34" s="13"/>
      <c r="O34" s="32"/>
      <c r="P34" s="45"/>
      <c r="Q34" s="45"/>
      <c r="R34" s="57"/>
    </row>
    <row r="35" spans="1:18" ht="15.75">
      <c r="A35" s="9"/>
      <c r="B35" s="9"/>
      <c r="C35" s="11"/>
      <c r="D35" s="1" t="s">
        <v>19</v>
      </c>
      <c r="E35" s="13"/>
      <c r="F35" s="13"/>
      <c r="G35" s="13"/>
      <c r="H35" s="13"/>
      <c r="I35" s="13"/>
      <c r="J35" s="13"/>
      <c r="K35" s="13"/>
      <c r="L35" s="13"/>
      <c r="O35" s="32"/>
      <c r="P35" s="45"/>
      <c r="Q35" s="45"/>
      <c r="R35" s="57"/>
    </row>
    <row r="36" spans="1:18" ht="15.75">
      <c r="A36" s="9"/>
      <c r="B36" s="9"/>
      <c r="C36" s="11"/>
      <c r="D36" s="11"/>
      <c r="E36" s="13"/>
      <c r="F36" s="13"/>
      <c r="G36" s="13"/>
      <c r="O36" s="32"/>
      <c r="P36" s="45"/>
      <c r="Q36" s="45"/>
      <c r="R36" s="57"/>
    </row>
    <row r="37" spans="1:18" ht="15.75">
      <c r="A37" s="9"/>
      <c r="B37" s="9"/>
      <c r="C37" s="11"/>
      <c r="D37" s="1" t="s">
        <v>32</v>
      </c>
      <c r="E37" s="13"/>
      <c r="F37" s="13"/>
      <c r="G37" s="13"/>
      <c r="O37" s="32"/>
      <c r="P37" s="45"/>
      <c r="Q37" s="45"/>
      <c r="R37" s="57"/>
    </row>
    <row r="38" spans="1:18" ht="15.75">
      <c r="A38" s="9"/>
      <c r="B38" s="9"/>
      <c r="C38" s="11"/>
      <c r="D38" s="1" t="s">
        <v>33</v>
      </c>
      <c r="E38" s="13"/>
      <c r="F38" s="13"/>
      <c r="G38" s="13"/>
      <c r="O38" s="32"/>
      <c r="P38" s="45"/>
      <c r="Q38" s="45"/>
      <c r="R38" s="57"/>
    </row>
    <row r="39" spans="1:7" ht="15.75">
      <c r="A39" s="9"/>
      <c r="B39" s="9"/>
      <c r="C39" s="11"/>
      <c r="D39" s="1" t="s">
        <v>34</v>
      </c>
      <c r="E39" s="13"/>
      <c r="F39" s="13"/>
      <c r="G39" s="13"/>
    </row>
    <row r="40" spans="1:7" ht="15.75">
      <c r="A40" s="9"/>
      <c r="B40" s="9"/>
      <c r="C40" s="9"/>
      <c r="D40" s="1" t="s">
        <v>35</v>
      </c>
      <c r="E40" s="13"/>
      <c r="F40" s="13"/>
      <c r="G40" s="13"/>
    </row>
    <row r="41" spans="1:7" ht="15.75">
      <c r="A41" s="9"/>
      <c r="B41" s="9"/>
      <c r="C41" s="11"/>
      <c r="D41" s="1" t="s">
        <v>16</v>
      </c>
      <c r="E41" s="13"/>
      <c r="F41" s="13"/>
      <c r="G41" s="13"/>
    </row>
  </sheetData>
  <sheetProtection/>
  <mergeCells count="5">
    <mergeCell ref="A1:O1"/>
    <mergeCell ref="A2:O2"/>
    <mergeCell ref="A3:R3"/>
    <mergeCell ref="A4:O4"/>
    <mergeCell ref="A5:O5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SheetLayoutView="100" zoomScalePageLayoutView="0" workbookViewId="0" topLeftCell="A1">
      <selection activeCell="D6" activeCellId="1" sqref="B1:B16384 D1:E16384"/>
    </sheetView>
  </sheetViews>
  <sheetFormatPr defaultColWidth="9.140625" defaultRowHeight="15"/>
  <cols>
    <col min="1" max="1" width="4.140625" style="0" customWidth="1"/>
    <col min="2" max="2" width="15.7109375" style="2" customWidth="1"/>
    <col min="3" max="3" width="22.28125" style="0" customWidth="1"/>
    <col min="4" max="4" width="4.57421875" style="4" customWidth="1"/>
    <col min="5" max="5" width="24.421875" style="4" customWidth="1"/>
    <col min="6" max="14" width="4.7109375" style="4" customWidth="1"/>
    <col min="15" max="15" width="6.8515625" style="91" customWidth="1"/>
    <col min="16" max="17" width="5.7109375" style="0" customWidth="1"/>
    <col min="18" max="18" width="12.57421875" style="91" customWidth="1"/>
  </cols>
  <sheetData>
    <row r="1" spans="1:15" ht="15.75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15.75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8" ht="32.25" customHeight="1">
      <c r="A3" s="132" t="s">
        <v>14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5" ht="15.75">
      <c r="A4" s="131" t="s">
        <v>31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5.75">
      <c r="A5" s="133" t="s">
        <v>18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5">
      <c r="A6" s="9"/>
      <c r="B6" s="9"/>
      <c r="C6" s="9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92"/>
    </row>
    <row r="7" spans="1:18" ht="78" customHeight="1">
      <c r="A7" s="19" t="s">
        <v>1</v>
      </c>
      <c r="B7" s="20" t="s">
        <v>2</v>
      </c>
      <c r="C7" s="19" t="s">
        <v>3</v>
      </c>
      <c r="D7" s="21" t="s">
        <v>4</v>
      </c>
      <c r="E7" s="21" t="s">
        <v>15</v>
      </c>
      <c r="F7" s="21" t="s">
        <v>6</v>
      </c>
      <c r="G7" s="21" t="s">
        <v>7</v>
      </c>
      <c r="H7" s="21" t="s">
        <v>20</v>
      </c>
      <c r="I7" s="21" t="s">
        <v>21</v>
      </c>
      <c r="J7" s="21" t="s">
        <v>22</v>
      </c>
      <c r="K7" s="21" t="s">
        <v>23</v>
      </c>
      <c r="L7" s="21" t="s">
        <v>24</v>
      </c>
      <c r="M7" s="21" t="s">
        <v>25</v>
      </c>
      <c r="N7" s="21" t="s">
        <v>28</v>
      </c>
      <c r="O7" s="21" t="s">
        <v>5</v>
      </c>
      <c r="P7" s="21" t="s">
        <v>11</v>
      </c>
      <c r="Q7" s="21" t="s">
        <v>12</v>
      </c>
      <c r="R7" s="22" t="s">
        <v>13</v>
      </c>
    </row>
    <row r="8" spans="1:18" ht="15.75">
      <c r="A8" s="93">
        <v>1</v>
      </c>
      <c r="B8" s="94" t="s">
        <v>264</v>
      </c>
      <c r="C8" s="17">
        <v>243024</v>
      </c>
      <c r="D8" s="95">
        <v>10</v>
      </c>
      <c r="E8" s="95" t="s">
        <v>129</v>
      </c>
      <c r="F8" s="95">
        <v>3</v>
      </c>
      <c r="G8" s="95">
        <v>7</v>
      </c>
      <c r="H8" s="95">
        <v>11</v>
      </c>
      <c r="I8" s="95">
        <v>7</v>
      </c>
      <c r="J8" s="95">
        <v>4</v>
      </c>
      <c r="K8" s="95">
        <v>6</v>
      </c>
      <c r="L8" s="95">
        <v>8</v>
      </c>
      <c r="M8" s="95">
        <v>11</v>
      </c>
      <c r="N8" s="95">
        <v>2</v>
      </c>
      <c r="O8" s="96">
        <f aca="true" t="shared" si="0" ref="O8:O37">SUM(F8:N8)</f>
        <v>59</v>
      </c>
      <c r="P8" s="97">
        <v>1</v>
      </c>
      <c r="Q8" s="96" t="s">
        <v>92</v>
      </c>
      <c r="R8" s="96">
        <f aca="true" t="shared" si="1" ref="R8:R37">O8/100*100</f>
        <v>59</v>
      </c>
    </row>
    <row r="9" spans="1:18" ht="15.75">
      <c r="A9" s="93">
        <v>2</v>
      </c>
      <c r="B9" s="98" t="s">
        <v>265</v>
      </c>
      <c r="C9" s="17">
        <v>243018</v>
      </c>
      <c r="D9" s="95">
        <v>10</v>
      </c>
      <c r="E9" s="95" t="s">
        <v>130</v>
      </c>
      <c r="F9" s="95">
        <v>3</v>
      </c>
      <c r="G9" s="95">
        <v>5</v>
      </c>
      <c r="H9" s="95">
        <v>7</v>
      </c>
      <c r="I9" s="95">
        <v>5</v>
      </c>
      <c r="J9" s="95">
        <v>7</v>
      </c>
      <c r="K9" s="95">
        <v>0</v>
      </c>
      <c r="L9" s="95">
        <v>13</v>
      </c>
      <c r="M9" s="95">
        <v>16</v>
      </c>
      <c r="N9" s="95">
        <v>2</v>
      </c>
      <c r="O9" s="96">
        <f t="shared" si="0"/>
        <v>58</v>
      </c>
      <c r="P9" s="97">
        <f>P8+1</f>
        <v>2</v>
      </c>
      <c r="Q9" s="96" t="s">
        <v>93</v>
      </c>
      <c r="R9" s="96">
        <f t="shared" si="1"/>
        <v>57.99999999999999</v>
      </c>
    </row>
    <row r="10" spans="1:18" ht="15.75">
      <c r="A10" s="93">
        <v>3</v>
      </c>
      <c r="B10" s="98" t="s">
        <v>266</v>
      </c>
      <c r="C10" s="114">
        <v>243010</v>
      </c>
      <c r="D10" s="99">
        <v>10</v>
      </c>
      <c r="E10" s="95" t="s">
        <v>131</v>
      </c>
      <c r="F10" s="100">
        <v>0</v>
      </c>
      <c r="G10" s="100">
        <v>4</v>
      </c>
      <c r="H10" s="100">
        <v>15</v>
      </c>
      <c r="I10" s="100">
        <v>10</v>
      </c>
      <c r="J10" s="100">
        <v>3</v>
      </c>
      <c r="K10" s="100">
        <v>6</v>
      </c>
      <c r="L10" s="100">
        <v>7</v>
      </c>
      <c r="M10" s="100">
        <v>6</v>
      </c>
      <c r="N10" s="100">
        <v>4</v>
      </c>
      <c r="O10" s="96">
        <f t="shared" si="0"/>
        <v>55</v>
      </c>
      <c r="P10" s="97">
        <f>P9+1</f>
        <v>3</v>
      </c>
      <c r="Q10" s="102" t="s">
        <v>94</v>
      </c>
      <c r="R10" s="96">
        <f t="shared" si="1"/>
        <v>55.00000000000001</v>
      </c>
    </row>
    <row r="11" spans="1:18" ht="15.75">
      <c r="A11" s="93">
        <v>4</v>
      </c>
      <c r="B11" s="17" t="s">
        <v>267</v>
      </c>
      <c r="C11" s="103">
        <v>243020</v>
      </c>
      <c r="D11" s="95">
        <v>10</v>
      </c>
      <c r="E11" s="95" t="s">
        <v>132</v>
      </c>
      <c r="F11" s="100">
        <v>4</v>
      </c>
      <c r="G11" s="100">
        <v>3</v>
      </c>
      <c r="H11" s="100">
        <v>15</v>
      </c>
      <c r="I11" s="100">
        <v>2</v>
      </c>
      <c r="J11" s="100">
        <v>2</v>
      </c>
      <c r="K11" s="100">
        <v>6</v>
      </c>
      <c r="L11" s="100">
        <v>6</v>
      </c>
      <c r="M11" s="100">
        <v>10</v>
      </c>
      <c r="N11" s="100">
        <v>4</v>
      </c>
      <c r="O11" s="96">
        <f t="shared" si="0"/>
        <v>52</v>
      </c>
      <c r="P11" s="97">
        <f>P10+1</f>
        <v>4</v>
      </c>
      <c r="Q11" s="101"/>
      <c r="R11" s="96">
        <f t="shared" si="1"/>
        <v>52</v>
      </c>
    </row>
    <row r="12" spans="1:18" ht="15.75">
      <c r="A12" s="93">
        <v>5</v>
      </c>
      <c r="B12" s="104" t="s">
        <v>268</v>
      </c>
      <c r="C12" s="114">
        <v>243010</v>
      </c>
      <c r="D12" s="95">
        <v>10</v>
      </c>
      <c r="E12" s="95" t="s">
        <v>133</v>
      </c>
      <c r="F12" s="95">
        <v>2</v>
      </c>
      <c r="G12" s="95">
        <v>2</v>
      </c>
      <c r="H12" s="95">
        <v>9</v>
      </c>
      <c r="I12" s="95">
        <v>10</v>
      </c>
      <c r="J12" s="95">
        <v>9</v>
      </c>
      <c r="K12" s="95">
        <v>7</v>
      </c>
      <c r="L12" s="95">
        <v>6</v>
      </c>
      <c r="M12" s="95">
        <v>0</v>
      </c>
      <c r="N12" s="95">
        <v>1</v>
      </c>
      <c r="O12" s="96">
        <f t="shared" si="0"/>
        <v>46</v>
      </c>
      <c r="P12" s="97">
        <f>P11+1</f>
        <v>5</v>
      </c>
      <c r="Q12" s="97"/>
      <c r="R12" s="96">
        <f t="shared" si="1"/>
        <v>46</v>
      </c>
    </row>
    <row r="13" spans="1:18" ht="15.75">
      <c r="A13" s="93">
        <v>6</v>
      </c>
      <c r="B13" s="94" t="s">
        <v>269</v>
      </c>
      <c r="C13" s="17">
        <v>243009</v>
      </c>
      <c r="D13" s="95">
        <v>10</v>
      </c>
      <c r="E13" s="95" t="s">
        <v>134</v>
      </c>
      <c r="F13" s="95">
        <v>4</v>
      </c>
      <c r="G13" s="95">
        <v>3</v>
      </c>
      <c r="H13" s="95">
        <v>12</v>
      </c>
      <c r="I13" s="95">
        <v>0</v>
      </c>
      <c r="J13" s="95">
        <v>4</v>
      </c>
      <c r="K13" s="95">
        <v>3</v>
      </c>
      <c r="L13" s="95">
        <v>6</v>
      </c>
      <c r="M13" s="95">
        <v>12</v>
      </c>
      <c r="N13" s="95">
        <v>1</v>
      </c>
      <c r="O13" s="96">
        <f t="shared" si="0"/>
        <v>45</v>
      </c>
      <c r="P13" s="97">
        <f>P12+1</f>
        <v>6</v>
      </c>
      <c r="Q13" s="97"/>
      <c r="R13" s="96">
        <f t="shared" si="1"/>
        <v>45</v>
      </c>
    </row>
    <row r="14" spans="1:18" ht="30">
      <c r="A14" s="93">
        <v>7</v>
      </c>
      <c r="B14" s="17" t="s">
        <v>270</v>
      </c>
      <c r="C14" s="17">
        <v>243007</v>
      </c>
      <c r="D14" s="95">
        <v>10</v>
      </c>
      <c r="E14" s="95" t="s">
        <v>135</v>
      </c>
      <c r="F14" s="95">
        <v>4</v>
      </c>
      <c r="G14" s="95">
        <v>4</v>
      </c>
      <c r="H14" s="95">
        <v>14</v>
      </c>
      <c r="I14" s="95">
        <v>3</v>
      </c>
      <c r="J14" s="95">
        <v>2</v>
      </c>
      <c r="K14" s="95">
        <v>5</v>
      </c>
      <c r="L14" s="95">
        <v>4</v>
      </c>
      <c r="M14" s="95">
        <v>8</v>
      </c>
      <c r="N14" s="95">
        <v>1</v>
      </c>
      <c r="O14" s="96">
        <f t="shared" si="0"/>
        <v>45</v>
      </c>
      <c r="P14" s="97">
        <v>6</v>
      </c>
      <c r="Q14" s="97"/>
      <c r="R14" s="96">
        <f t="shared" si="1"/>
        <v>45</v>
      </c>
    </row>
    <row r="15" spans="1:18" ht="15.75">
      <c r="A15" s="93">
        <v>8</v>
      </c>
      <c r="B15" s="98" t="s">
        <v>271</v>
      </c>
      <c r="C15" s="17">
        <v>243018</v>
      </c>
      <c r="D15" s="95">
        <v>10</v>
      </c>
      <c r="E15" s="95" t="s">
        <v>136</v>
      </c>
      <c r="F15" s="95">
        <v>2</v>
      </c>
      <c r="G15" s="95">
        <v>5</v>
      </c>
      <c r="H15" s="95">
        <v>15</v>
      </c>
      <c r="I15" s="95">
        <v>10</v>
      </c>
      <c r="J15" s="95">
        <v>0</v>
      </c>
      <c r="K15" s="95">
        <v>9</v>
      </c>
      <c r="L15" s="95">
        <v>0</v>
      </c>
      <c r="M15" s="95">
        <v>0</v>
      </c>
      <c r="N15" s="95">
        <v>1</v>
      </c>
      <c r="O15" s="96">
        <f t="shared" si="0"/>
        <v>42</v>
      </c>
      <c r="P15" s="97">
        <f>P14+1</f>
        <v>7</v>
      </c>
      <c r="Q15" s="97"/>
      <c r="R15" s="96">
        <f t="shared" si="1"/>
        <v>42</v>
      </c>
    </row>
    <row r="16" spans="1:18" ht="15.75">
      <c r="A16" s="93">
        <v>9</v>
      </c>
      <c r="B16" s="17" t="s">
        <v>272</v>
      </c>
      <c r="C16" s="17">
        <v>243007</v>
      </c>
      <c r="D16" s="95">
        <v>10</v>
      </c>
      <c r="E16" s="95" t="s">
        <v>137</v>
      </c>
      <c r="F16" s="95">
        <v>4</v>
      </c>
      <c r="G16" s="95">
        <v>4</v>
      </c>
      <c r="H16" s="95">
        <v>12</v>
      </c>
      <c r="I16" s="95">
        <v>2</v>
      </c>
      <c r="J16" s="95">
        <v>2</v>
      </c>
      <c r="K16" s="95">
        <v>4</v>
      </c>
      <c r="L16" s="95">
        <v>10</v>
      </c>
      <c r="M16" s="95">
        <v>0</v>
      </c>
      <c r="N16" s="95">
        <v>1</v>
      </c>
      <c r="O16" s="96">
        <f t="shared" si="0"/>
        <v>39</v>
      </c>
      <c r="P16" s="97">
        <f>P15+1</f>
        <v>8</v>
      </c>
      <c r="Q16" s="97"/>
      <c r="R16" s="96">
        <f t="shared" si="1"/>
        <v>39</v>
      </c>
    </row>
    <row r="17" spans="1:18" ht="15.75">
      <c r="A17" s="93">
        <v>11</v>
      </c>
      <c r="B17" s="98" t="s">
        <v>273</v>
      </c>
      <c r="C17" s="36">
        <v>243010</v>
      </c>
      <c r="D17" s="99">
        <v>10</v>
      </c>
      <c r="E17" s="95" t="s">
        <v>175</v>
      </c>
      <c r="F17" s="100">
        <v>3</v>
      </c>
      <c r="G17" s="100">
        <v>2</v>
      </c>
      <c r="H17" s="100">
        <v>9</v>
      </c>
      <c r="I17" s="100">
        <v>10</v>
      </c>
      <c r="J17" s="100">
        <v>3</v>
      </c>
      <c r="K17" s="100">
        <v>6</v>
      </c>
      <c r="L17" s="100">
        <v>1</v>
      </c>
      <c r="M17" s="100">
        <v>3.5</v>
      </c>
      <c r="N17" s="100">
        <v>1</v>
      </c>
      <c r="O17" s="102">
        <f t="shared" si="0"/>
        <v>38.5</v>
      </c>
      <c r="P17" s="97">
        <v>8</v>
      </c>
      <c r="Q17" s="101"/>
      <c r="R17" s="127">
        <f t="shared" si="1"/>
        <v>38.5</v>
      </c>
    </row>
    <row r="18" spans="1:18" ht="15.75">
      <c r="A18" s="93">
        <v>10</v>
      </c>
      <c r="B18" s="94" t="s">
        <v>274</v>
      </c>
      <c r="C18" s="17">
        <v>243024</v>
      </c>
      <c r="D18" s="95">
        <v>10</v>
      </c>
      <c r="E18" s="95" t="s">
        <v>138</v>
      </c>
      <c r="F18" s="95">
        <v>4</v>
      </c>
      <c r="G18" s="95">
        <v>5</v>
      </c>
      <c r="H18" s="95">
        <v>9</v>
      </c>
      <c r="I18" s="95">
        <v>5</v>
      </c>
      <c r="J18" s="95">
        <v>6</v>
      </c>
      <c r="K18" s="95">
        <v>0</v>
      </c>
      <c r="L18" s="95">
        <v>6</v>
      </c>
      <c r="M18" s="95">
        <v>0</v>
      </c>
      <c r="N18" s="95">
        <v>1</v>
      </c>
      <c r="O18" s="96">
        <f t="shared" si="0"/>
        <v>36</v>
      </c>
      <c r="P18" s="97">
        <f>P17+1</f>
        <v>9</v>
      </c>
      <c r="Q18" s="97"/>
      <c r="R18" s="96">
        <f t="shared" si="1"/>
        <v>36</v>
      </c>
    </row>
    <row r="19" spans="1:18" ht="15.75">
      <c r="A19" s="93">
        <v>12</v>
      </c>
      <c r="B19" s="98" t="s">
        <v>275</v>
      </c>
      <c r="C19" s="17">
        <v>243009</v>
      </c>
      <c r="D19" s="99">
        <v>10</v>
      </c>
      <c r="E19" s="95" t="s">
        <v>139</v>
      </c>
      <c r="F19" s="105">
        <v>4</v>
      </c>
      <c r="G19" s="105">
        <v>0.5</v>
      </c>
      <c r="H19" s="105">
        <v>12</v>
      </c>
      <c r="I19" s="105">
        <v>6</v>
      </c>
      <c r="J19" s="105">
        <v>4</v>
      </c>
      <c r="K19" s="105">
        <v>3</v>
      </c>
      <c r="L19" s="105">
        <v>0</v>
      </c>
      <c r="M19" s="105">
        <v>3</v>
      </c>
      <c r="N19" s="105">
        <v>1</v>
      </c>
      <c r="O19" s="106">
        <f t="shared" si="0"/>
        <v>33.5</v>
      </c>
      <c r="P19" s="97">
        <f>P18+1</f>
        <v>10</v>
      </c>
      <c r="Q19" s="101"/>
      <c r="R19" s="128">
        <f t="shared" si="1"/>
        <v>33.5</v>
      </c>
    </row>
    <row r="20" spans="1:18" ht="15.75">
      <c r="A20" s="93">
        <v>13</v>
      </c>
      <c r="B20" s="98" t="s">
        <v>276</v>
      </c>
      <c r="C20" s="17">
        <v>243018</v>
      </c>
      <c r="D20" s="99">
        <v>10</v>
      </c>
      <c r="E20" s="95" t="s">
        <v>140</v>
      </c>
      <c r="F20" s="105">
        <v>2</v>
      </c>
      <c r="G20" s="105">
        <v>0.5</v>
      </c>
      <c r="H20" s="105">
        <v>15</v>
      </c>
      <c r="I20" s="105">
        <v>0</v>
      </c>
      <c r="J20" s="105">
        <v>2</v>
      </c>
      <c r="K20" s="105">
        <v>2</v>
      </c>
      <c r="L20" s="105">
        <v>2</v>
      </c>
      <c r="M20" s="105">
        <v>9</v>
      </c>
      <c r="N20" s="105">
        <v>1</v>
      </c>
      <c r="O20" s="106">
        <f t="shared" si="0"/>
        <v>33.5</v>
      </c>
      <c r="P20" s="97">
        <v>10</v>
      </c>
      <c r="Q20" s="101"/>
      <c r="R20" s="128">
        <f t="shared" si="1"/>
        <v>33.5</v>
      </c>
    </row>
    <row r="21" spans="1:18" ht="24" customHeight="1">
      <c r="A21" s="93">
        <v>14</v>
      </c>
      <c r="B21" s="104" t="s">
        <v>277</v>
      </c>
      <c r="C21" s="36">
        <v>243016</v>
      </c>
      <c r="D21" s="95">
        <v>10</v>
      </c>
      <c r="E21" s="95" t="s">
        <v>141</v>
      </c>
      <c r="F21" s="95">
        <v>2</v>
      </c>
      <c r="G21" s="95">
        <v>1</v>
      </c>
      <c r="H21" s="95">
        <v>9.5</v>
      </c>
      <c r="I21" s="95">
        <v>1</v>
      </c>
      <c r="J21" s="95">
        <v>0</v>
      </c>
      <c r="K21" s="95">
        <v>2</v>
      </c>
      <c r="L21" s="95">
        <v>6</v>
      </c>
      <c r="M21" s="95">
        <v>9.5</v>
      </c>
      <c r="N21" s="95">
        <v>1</v>
      </c>
      <c r="O21" s="96">
        <f t="shared" si="0"/>
        <v>32</v>
      </c>
      <c r="P21" s="97">
        <f>P20+1</f>
        <v>11</v>
      </c>
      <c r="Q21" s="97"/>
      <c r="R21" s="96">
        <f t="shared" si="1"/>
        <v>32</v>
      </c>
    </row>
    <row r="22" spans="1:18" ht="15.75">
      <c r="A22" s="93">
        <v>15</v>
      </c>
      <c r="B22" s="98" t="s">
        <v>278</v>
      </c>
      <c r="C22" s="17">
        <v>243009</v>
      </c>
      <c r="D22" s="99">
        <v>10</v>
      </c>
      <c r="E22" s="95" t="s">
        <v>142</v>
      </c>
      <c r="F22" s="100">
        <v>2</v>
      </c>
      <c r="G22" s="100">
        <v>0.5</v>
      </c>
      <c r="H22" s="100">
        <v>12</v>
      </c>
      <c r="I22" s="105">
        <v>2</v>
      </c>
      <c r="J22" s="105">
        <v>4</v>
      </c>
      <c r="K22" s="105">
        <v>3</v>
      </c>
      <c r="L22" s="105">
        <v>0</v>
      </c>
      <c r="M22" s="105">
        <v>7</v>
      </c>
      <c r="N22" s="105">
        <v>1</v>
      </c>
      <c r="O22" s="96">
        <f t="shared" si="0"/>
        <v>31.5</v>
      </c>
      <c r="P22" s="97">
        <v>11</v>
      </c>
      <c r="Q22" s="101"/>
      <c r="R22" s="129">
        <f t="shared" si="1"/>
        <v>31.5</v>
      </c>
    </row>
    <row r="23" spans="1:18" ht="15.75">
      <c r="A23" s="93">
        <v>16</v>
      </c>
      <c r="B23" s="98" t="s">
        <v>279</v>
      </c>
      <c r="C23" s="17">
        <v>243018</v>
      </c>
      <c r="D23" s="95">
        <v>10</v>
      </c>
      <c r="E23" s="95" t="s">
        <v>143</v>
      </c>
      <c r="F23" s="100">
        <v>2</v>
      </c>
      <c r="G23" s="100">
        <v>0</v>
      </c>
      <c r="H23" s="100">
        <v>6</v>
      </c>
      <c r="I23" s="100">
        <v>2</v>
      </c>
      <c r="J23" s="100">
        <v>2</v>
      </c>
      <c r="K23" s="100">
        <v>4</v>
      </c>
      <c r="L23" s="100">
        <v>4</v>
      </c>
      <c r="M23" s="100">
        <v>8</v>
      </c>
      <c r="N23" s="100">
        <v>1</v>
      </c>
      <c r="O23" s="96">
        <f t="shared" si="0"/>
        <v>29</v>
      </c>
      <c r="P23" s="97">
        <f>P22+1</f>
        <v>12</v>
      </c>
      <c r="Q23" s="101"/>
      <c r="R23" s="96">
        <f t="shared" si="1"/>
        <v>28.999999999999996</v>
      </c>
    </row>
    <row r="24" spans="1:18" ht="15.75">
      <c r="A24" s="93">
        <v>17</v>
      </c>
      <c r="B24" s="98" t="s">
        <v>280</v>
      </c>
      <c r="C24" s="17">
        <v>243018</v>
      </c>
      <c r="D24" s="95">
        <v>10</v>
      </c>
      <c r="E24" s="95" t="s">
        <v>144</v>
      </c>
      <c r="F24" s="95">
        <v>3</v>
      </c>
      <c r="G24" s="95">
        <v>1</v>
      </c>
      <c r="H24" s="95">
        <v>4</v>
      </c>
      <c r="I24" s="95">
        <v>5</v>
      </c>
      <c r="J24" s="95">
        <v>4</v>
      </c>
      <c r="K24" s="95">
        <v>6</v>
      </c>
      <c r="L24" s="95">
        <v>1</v>
      </c>
      <c r="M24" s="95">
        <v>2</v>
      </c>
      <c r="N24" s="95">
        <v>1</v>
      </c>
      <c r="O24" s="96">
        <f t="shared" si="0"/>
        <v>27</v>
      </c>
      <c r="P24" s="97">
        <f>P23+1</f>
        <v>13</v>
      </c>
      <c r="Q24" s="97"/>
      <c r="R24" s="96">
        <f t="shared" si="1"/>
        <v>27</v>
      </c>
    </row>
    <row r="25" spans="1:18" ht="15.75">
      <c r="A25" s="93">
        <v>18</v>
      </c>
      <c r="B25" s="98" t="s">
        <v>281</v>
      </c>
      <c r="C25" s="17">
        <v>243018</v>
      </c>
      <c r="D25" s="95">
        <v>10</v>
      </c>
      <c r="E25" s="95" t="s">
        <v>145</v>
      </c>
      <c r="F25" s="95">
        <v>3</v>
      </c>
      <c r="G25" s="95">
        <v>1</v>
      </c>
      <c r="H25" s="95">
        <v>6</v>
      </c>
      <c r="I25" s="95">
        <v>4</v>
      </c>
      <c r="J25" s="95">
        <v>3</v>
      </c>
      <c r="K25" s="95">
        <v>2</v>
      </c>
      <c r="L25" s="95">
        <v>2</v>
      </c>
      <c r="M25" s="95">
        <v>4</v>
      </c>
      <c r="N25" s="95">
        <v>1</v>
      </c>
      <c r="O25" s="96">
        <f t="shared" si="0"/>
        <v>26</v>
      </c>
      <c r="P25" s="97">
        <f>P24+1</f>
        <v>14</v>
      </c>
      <c r="Q25" s="97"/>
      <c r="R25" s="96">
        <f t="shared" si="1"/>
        <v>26</v>
      </c>
    </row>
    <row r="26" spans="1:18" ht="15.75">
      <c r="A26" s="93">
        <v>19</v>
      </c>
      <c r="B26" s="17" t="s">
        <v>282</v>
      </c>
      <c r="C26" s="17">
        <v>243007</v>
      </c>
      <c r="D26" s="95">
        <v>10</v>
      </c>
      <c r="E26" s="95" t="s">
        <v>146</v>
      </c>
      <c r="F26" s="95">
        <v>0</v>
      </c>
      <c r="G26" s="95">
        <v>1</v>
      </c>
      <c r="H26" s="95">
        <v>10.5</v>
      </c>
      <c r="I26" s="95">
        <v>0</v>
      </c>
      <c r="J26" s="95">
        <v>4</v>
      </c>
      <c r="K26" s="95">
        <v>0</v>
      </c>
      <c r="L26" s="95">
        <v>8</v>
      </c>
      <c r="M26" s="95">
        <v>1</v>
      </c>
      <c r="N26" s="95">
        <v>1</v>
      </c>
      <c r="O26" s="96">
        <f t="shared" si="0"/>
        <v>25.5</v>
      </c>
      <c r="P26" s="97">
        <v>14</v>
      </c>
      <c r="Q26" s="97"/>
      <c r="R26" s="129">
        <f t="shared" si="1"/>
        <v>25.5</v>
      </c>
    </row>
    <row r="27" spans="1:18" ht="15.75">
      <c r="A27" s="93">
        <v>20</v>
      </c>
      <c r="B27" s="104" t="s">
        <v>283</v>
      </c>
      <c r="C27" s="17">
        <v>243018</v>
      </c>
      <c r="D27" s="95">
        <v>10</v>
      </c>
      <c r="E27" s="95" t="s">
        <v>176</v>
      </c>
      <c r="F27" s="95">
        <v>3</v>
      </c>
      <c r="G27" s="95">
        <v>0</v>
      </c>
      <c r="H27" s="95">
        <v>9</v>
      </c>
      <c r="I27" s="95">
        <v>0</v>
      </c>
      <c r="J27" s="95">
        <v>3</v>
      </c>
      <c r="K27" s="95">
        <v>0</v>
      </c>
      <c r="L27" s="95">
        <v>0</v>
      </c>
      <c r="M27" s="95">
        <v>6.5</v>
      </c>
      <c r="N27" s="95">
        <v>1</v>
      </c>
      <c r="O27" s="96">
        <f t="shared" si="0"/>
        <v>22.5</v>
      </c>
      <c r="P27" s="97">
        <v>15</v>
      </c>
      <c r="Q27" s="97"/>
      <c r="R27" s="129">
        <f t="shared" si="1"/>
        <v>22.5</v>
      </c>
    </row>
    <row r="28" spans="1:18" ht="15.75">
      <c r="A28" s="93">
        <v>21</v>
      </c>
      <c r="B28" s="98" t="s">
        <v>284</v>
      </c>
      <c r="C28" s="17">
        <v>243018</v>
      </c>
      <c r="D28" s="99">
        <v>10</v>
      </c>
      <c r="E28" s="95" t="s">
        <v>147</v>
      </c>
      <c r="F28" s="125">
        <v>2</v>
      </c>
      <c r="G28" s="125">
        <v>0.5</v>
      </c>
      <c r="H28" s="125">
        <v>9</v>
      </c>
      <c r="I28" s="125">
        <v>0</v>
      </c>
      <c r="J28" s="125">
        <v>2</v>
      </c>
      <c r="K28" s="125">
        <v>2</v>
      </c>
      <c r="L28" s="125">
        <v>1</v>
      </c>
      <c r="M28" s="125">
        <v>4</v>
      </c>
      <c r="N28" s="125">
        <v>1</v>
      </c>
      <c r="O28" s="106">
        <f t="shared" si="0"/>
        <v>21.5</v>
      </c>
      <c r="P28" s="97">
        <f>P27+1</f>
        <v>16</v>
      </c>
      <c r="Q28" s="101"/>
      <c r="R28" s="128">
        <f t="shared" si="1"/>
        <v>21.5</v>
      </c>
    </row>
    <row r="29" spans="1:18" ht="15.75">
      <c r="A29" s="93">
        <v>22</v>
      </c>
      <c r="B29" s="17" t="s">
        <v>285</v>
      </c>
      <c r="C29" s="107">
        <v>243005</v>
      </c>
      <c r="D29" s="95">
        <v>10</v>
      </c>
      <c r="E29" s="95" t="s">
        <v>148</v>
      </c>
      <c r="F29" s="97">
        <v>2</v>
      </c>
      <c r="G29" s="97">
        <v>2</v>
      </c>
      <c r="H29" s="97">
        <v>8</v>
      </c>
      <c r="I29" s="97">
        <v>0</v>
      </c>
      <c r="J29" s="97">
        <v>2</v>
      </c>
      <c r="K29" s="97">
        <v>1</v>
      </c>
      <c r="L29" s="97">
        <v>2</v>
      </c>
      <c r="M29" s="97">
        <v>0</v>
      </c>
      <c r="N29" s="97">
        <v>1</v>
      </c>
      <c r="O29" s="96">
        <f t="shared" si="0"/>
        <v>18</v>
      </c>
      <c r="P29" s="97">
        <f>P28+1</f>
        <v>17</v>
      </c>
      <c r="Q29" s="97"/>
      <c r="R29" s="96">
        <f t="shared" si="1"/>
        <v>18</v>
      </c>
    </row>
    <row r="30" spans="1:18" ht="15.75">
      <c r="A30" s="93">
        <v>23</v>
      </c>
      <c r="B30" s="124" t="s">
        <v>286</v>
      </c>
      <c r="C30" s="108">
        <v>243018</v>
      </c>
      <c r="D30" s="109">
        <v>10</v>
      </c>
      <c r="E30" s="110" t="s">
        <v>149</v>
      </c>
      <c r="F30" s="109">
        <v>2</v>
      </c>
      <c r="G30" s="109">
        <v>0</v>
      </c>
      <c r="H30" s="109">
        <v>3</v>
      </c>
      <c r="I30" s="109">
        <v>2</v>
      </c>
      <c r="J30" s="109">
        <v>2</v>
      </c>
      <c r="K30" s="109">
        <v>3</v>
      </c>
      <c r="L30" s="109">
        <v>1</v>
      </c>
      <c r="M30" s="109">
        <v>2</v>
      </c>
      <c r="N30" s="109">
        <v>1</v>
      </c>
      <c r="O30" s="111">
        <f t="shared" si="0"/>
        <v>16</v>
      </c>
      <c r="P30" s="97">
        <f>P29+1</f>
        <v>18</v>
      </c>
      <c r="Q30" s="109"/>
      <c r="R30" s="111">
        <f t="shared" si="1"/>
        <v>16</v>
      </c>
    </row>
    <row r="31" spans="1:18" ht="15.75">
      <c r="A31" s="93">
        <v>24</v>
      </c>
      <c r="B31" s="104" t="s">
        <v>287</v>
      </c>
      <c r="C31" s="17">
        <v>243012</v>
      </c>
      <c r="D31" s="97">
        <v>10</v>
      </c>
      <c r="E31" s="97" t="s">
        <v>150</v>
      </c>
      <c r="F31" s="97">
        <v>2</v>
      </c>
      <c r="G31" s="97">
        <v>0</v>
      </c>
      <c r="H31" s="97">
        <v>4</v>
      </c>
      <c r="I31" s="97">
        <v>1</v>
      </c>
      <c r="J31" s="97">
        <v>1</v>
      </c>
      <c r="K31" s="97">
        <v>0</v>
      </c>
      <c r="L31" s="97">
        <v>1</v>
      </c>
      <c r="M31" s="97">
        <v>3</v>
      </c>
      <c r="N31" s="97">
        <v>1</v>
      </c>
      <c r="O31" s="96">
        <f t="shared" si="0"/>
        <v>13</v>
      </c>
      <c r="P31" s="97">
        <f>P30+1</f>
        <v>19</v>
      </c>
      <c r="Q31" s="97"/>
      <c r="R31" s="96">
        <f t="shared" si="1"/>
        <v>13</v>
      </c>
    </row>
    <row r="32" spans="1:18" ht="15.75">
      <c r="A32" s="93">
        <v>25</v>
      </c>
      <c r="B32" s="98" t="s">
        <v>288</v>
      </c>
      <c r="C32" s="17">
        <v>243018</v>
      </c>
      <c r="D32" s="97">
        <v>10</v>
      </c>
      <c r="E32" s="97" t="s">
        <v>151</v>
      </c>
      <c r="F32" s="97">
        <v>2</v>
      </c>
      <c r="G32" s="97">
        <v>0.5</v>
      </c>
      <c r="H32" s="97">
        <v>9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1</v>
      </c>
      <c r="O32" s="96">
        <f t="shared" si="0"/>
        <v>12.5</v>
      </c>
      <c r="P32" s="97">
        <v>19</v>
      </c>
      <c r="Q32" s="97"/>
      <c r="R32" s="129">
        <f t="shared" si="1"/>
        <v>12.5</v>
      </c>
    </row>
    <row r="33" spans="1:18" ht="15.75">
      <c r="A33" s="93">
        <v>26</v>
      </c>
      <c r="B33" s="17" t="s">
        <v>289</v>
      </c>
      <c r="C33" s="17">
        <v>243015</v>
      </c>
      <c r="D33" s="97">
        <v>10</v>
      </c>
      <c r="E33" s="97" t="s">
        <v>152</v>
      </c>
      <c r="F33" s="97">
        <v>2</v>
      </c>
      <c r="G33" s="97">
        <v>0</v>
      </c>
      <c r="H33" s="97">
        <v>6</v>
      </c>
      <c r="I33" s="97">
        <v>0</v>
      </c>
      <c r="J33" s="97">
        <v>0</v>
      </c>
      <c r="K33" s="97">
        <v>2</v>
      </c>
      <c r="L33" s="97">
        <v>0</v>
      </c>
      <c r="M33" s="97">
        <v>0</v>
      </c>
      <c r="N33" s="97">
        <v>1</v>
      </c>
      <c r="O33" s="96">
        <f t="shared" si="0"/>
        <v>11</v>
      </c>
      <c r="P33" s="97">
        <f>P32+1</f>
        <v>20</v>
      </c>
      <c r="Q33" s="97"/>
      <c r="R33" s="96">
        <f t="shared" si="1"/>
        <v>11</v>
      </c>
    </row>
    <row r="34" spans="1:18" ht="15.75">
      <c r="A34" s="93">
        <v>27</v>
      </c>
      <c r="B34" s="18" t="s">
        <v>290</v>
      </c>
      <c r="C34" s="17">
        <v>243013</v>
      </c>
      <c r="D34" s="97">
        <v>10</v>
      </c>
      <c r="E34" s="97" t="s">
        <v>153</v>
      </c>
      <c r="F34" s="97">
        <v>2</v>
      </c>
      <c r="G34" s="97">
        <v>0</v>
      </c>
      <c r="H34" s="97">
        <v>6</v>
      </c>
      <c r="I34" s="97">
        <v>0</v>
      </c>
      <c r="J34" s="97">
        <v>1</v>
      </c>
      <c r="K34" s="97">
        <v>0</v>
      </c>
      <c r="L34" s="97">
        <v>0</v>
      </c>
      <c r="M34" s="97">
        <v>0</v>
      </c>
      <c r="N34" s="97">
        <v>1</v>
      </c>
      <c r="O34" s="96">
        <f t="shared" si="0"/>
        <v>10</v>
      </c>
      <c r="P34" s="97">
        <f>P33+1</f>
        <v>21</v>
      </c>
      <c r="Q34" s="97"/>
      <c r="R34" s="96">
        <f t="shared" si="1"/>
        <v>10</v>
      </c>
    </row>
    <row r="35" spans="1:18" ht="15.75">
      <c r="A35" s="93">
        <v>28</v>
      </c>
      <c r="B35" s="94" t="s">
        <v>291</v>
      </c>
      <c r="C35" s="17">
        <v>243017</v>
      </c>
      <c r="D35" s="97">
        <v>10</v>
      </c>
      <c r="E35" s="97" t="s">
        <v>154</v>
      </c>
      <c r="F35" s="97">
        <v>2</v>
      </c>
      <c r="G35" s="97">
        <v>0</v>
      </c>
      <c r="H35" s="97">
        <v>6</v>
      </c>
      <c r="I35" s="97">
        <v>0</v>
      </c>
      <c r="J35" s="97">
        <v>1</v>
      </c>
      <c r="K35" s="97">
        <v>0</v>
      </c>
      <c r="L35" s="97">
        <v>0</v>
      </c>
      <c r="M35" s="97">
        <v>0</v>
      </c>
      <c r="N35" s="97">
        <v>1</v>
      </c>
      <c r="O35" s="96">
        <f t="shared" si="0"/>
        <v>10</v>
      </c>
      <c r="P35" s="97">
        <v>21</v>
      </c>
      <c r="Q35" s="97"/>
      <c r="R35" s="96">
        <f t="shared" si="1"/>
        <v>10</v>
      </c>
    </row>
    <row r="36" spans="1:18" ht="15.75">
      <c r="A36" s="93">
        <v>29</v>
      </c>
      <c r="B36" s="104" t="s">
        <v>292</v>
      </c>
      <c r="C36" s="17">
        <v>243014</v>
      </c>
      <c r="D36" s="97">
        <v>10</v>
      </c>
      <c r="E36" s="97" t="s">
        <v>155</v>
      </c>
      <c r="F36" s="97">
        <v>2</v>
      </c>
      <c r="G36" s="97">
        <v>2</v>
      </c>
      <c r="H36" s="97">
        <v>0</v>
      </c>
      <c r="I36" s="97">
        <v>0</v>
      </c>
      <c r="J36" s="97">
        <v>1</v>
      </c>
      <c r="K36" s="97">
        <v>3</v>
      </c>
      <c r="L36" s="97">
        <v>0</v>
      </c>
      <c r="M36" s="97">
        <v>0.5</v>
      </c>
      <c r="N36" s="97">
        <v>1</v>
      </c>
      <c r="O36" s="96">
        <f t="shared" si="0"/>
        <v>9.5</v>
      </c>
      <c r="P36" s="97">
        <f>P35+1</f>
        <v>22</v>
      </c>
      <c r="Q36" s="97"/>
      <c r="R36" s="96">
        <f t="shared" si="1"/>
        <v>9.5</v>
      </c>
    </row>
    <row r="37" spans="1:18" ht="15.75">
      <c r="A37" s="126">
        <v>30</v>
      </c>
      <c r="B37" s="98" t="s">
        <v>293</v>
      </c>
      <c r="C37" s="17">
        <v>243014</v>
      </c>
      <c r="D37" s="112">
        <v>10</v>
      </c>
      <c r="E37" s="97" t="s">
        <v>156</v>
      </c>
      <c r="F37" s="101">
        <v>0</v>
      </c>
      <c r="G37" s="101">
        <v>0.5</v>
      </c>
      <c r="H37" s="101">
        <v>1</v>
      </c>
      <c r="I37" s="101">
        <v>0</v>
      </c>
      <c r="J37" s="101">
        <v>2</v>
      </c>
      <c r="K37" s="101">
        <v>1</v>
      </c>
      <c r="L37" s="101">
        <v>0</v>
      </c>
      <c r="M37" s="101">
        <v>3</v>
      </c>
      <c r="N37" s="101">
        <v>1</v>
      </c>
      <c r="O37" s="102">
        <f t="shared" si="0"/>
        <v>8.5</v>
      </c>
      <c r="P37" s="97">
        <v>23</v>
      </c>
      <c r="Q37" s="101"/>
      <c r="R37" s="102">
        <f t="shared" si="1"/>
        <v>8.5</v>
      </c>
    </row>
    <row r="38" spans="1:2" ht="15">
      <c r="A38" s="9"/>
      <c r="B38" s="9"/>
    </row>
    <row r="39" spans="1:3" ht="15.75">
      <c r="A39" s="9"/>
      <c r="B39" s="10" t="s">
        <v>8</v>
      </c>
      <c r="C39" s="1" t="s">
        <v>19</v>
      </c>
    </row>
    <row r="40" spans="1:3" ht="15.75">
      <c r="A40" s="9"/>
      <c r="B40" s="11"/>
      <c r="C40" s="11"/>
    </row>
    <row r="41" spans="1:3" ht="15.75">
      <c r="A41" s="9"/>
      <c r="B41" s="10" t="s">
        <v>9</v>
      </c>
      <c r="C41" s="1" t="s">
        <v>32</v>
      </c>
    </row>
    <row r="42" spans="1:3" ht="15.75">
      <c r="A42" s="9"/>
      <c r="B42" s="11"/>
      <c r="C42" s="1" t="s">
        <v>33</v>
      </c>
    </row>
    <row r="43" spans="1:3" ht="15.75">
      <c r="A43" s="9"/>
      <c r="B43" s="11"/>
      <c r="C43" s="1" t="s">
        <v>34</v>
      </c>
    </row>
    <row r="44" spans="1:3" ht="15.75">
      <c r="A44" s="9"/>
      <c r="B44" s="9"/>
      <c r="C44" s="1" t="s">
        <v>35</v>
      </c>
    </row>
    <row r="45" spans="1:3" ht="15.75">
      <c r="A45" s="9"/>
      <c r="B45" s="12" t="s">
        <v>10</v>
      </c>
      <c r="C45" s="1" t="s">
        <v>16</v>
      </c>
    </row>
  </sheetData>
  <sheetProtection/>
  <mergeCells count="5">
    <mergeCell ref="A1:O1"/>
    <mergeCell ref="A2:O2"/>
    <mergeCell ref="A3:R3"/>
    <mergeCell ref="A4:O4"/>
    <mergeCell ref="A5:O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2"/>
  <rowBreaks count="1" manualBreakCount="1">
    <brk id="38" max="1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="70" zoomScaleSheetLayoutView="70" zoomScalePageLayoutView="0" workbookViewId="0" topLeftCell="A7">
      <selection activeCell="D7" activeCellId="1" sqref="B1:B16384 D1:E16384"/>
    </sheetView>
  </sheetViews>
  <sheetFormatPr defaultColWidth="9.140625" defaultRowHeight="15"/>
  <cols>
    <col min="1" max="1" width="5.421875" style="0" customWidth="1"/>
    <col min="2" max="2" width="18.8515625" style="2" customWidth="1"/>
    <col min="3" max="3" width="26.28125" style="0" customWidth="1"/>
    <col min="4" max="4" width="4.57421875" style="4" customWidth="1"/>
    <col min="5" max="5" width="23.7109375" style="4" customWidth="1"/>
    <col min="6" max="12" width="4.7109375" style="4" customWidth="1"/>
    <col min="13" max="13" width="7.00390625" style="4" customWidth="1"/>
    <col min="14" max="14" width="4.7109375" style="4" customWidth="1"/>
    <col min="15" max="15" width="4.57421875" style="4" customWidth="1"/>
    <col min="16" max="16" width="4.140625" style="0" customWidth="1"/>
    <col min="17" max="17" width="4.00390625" style="0" customWidth="1"/>
    <col min="18" max="18" width="9.28125" style="4" customWidth="1"/>
  </cols>
  <sheetData>
    <row r="1" spans="1:15" ht="15.75">
      <c r="A1" s="130" t="s">
        <v>36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15.75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8" ht="32.25" customHeight="1">
      <c r="A3" s="132" t="s">
        <v>14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5" ht="15.75">
      <c r="A4" s="133" t="s">
        <v>38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5" ht="15.75">
      <c r="A5" s="133" t="s">
        <v>17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5">
      <c r="A6" s="9"/>
      <c r="B6" s="9"/>
      <c r="C6" s="9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8" ht="84.75">
      <c r="A7" s="19" t="s">
        <v>1</v>
      </c>
      <c r="B7" s="20" t="s">
        <v>2</v>
      </c>
      <c r="C7" s="19" t="s">
        <v>3</v>
      </c>
      <c r="D7" s="21" t="s">
        <v>4</v>
      </c>
      <c r="E7" s="21" t="s">
        <v>15</v>
      </c>
      <c r="F7" s="21" t="s">
        <v>6</v>
      </c>
      <c r="G7" s="21" t="s">
        <v>7</v>
      </c>
      <c r="H7" s="21" t="s">
        <v>20</v>
      </c>
      <c r="I7" s="21" t="s">
        <v>21</v>
      </c>
      <c r="J7" s="21" t="s">
        <v>22</v>
      </c>
      <c r="K7" s="21" t="s">
        <v>23</v>
      </c>
      <c r="L7" s="21" t="s">
        <v>24</v>
      </c>
      <c r="M7" s="21" t="s">
        <v>25</v>
      </c>
      <c r="N7" s="21" t="s">
        <v>26</v>
      </c>
      <c r="O7" s="21" t="s">
        <v>5</v>
      </c>
      <c r="P7" s="21" t="s">
        <v>11</v>
      </c>
      <c r="Q7" s="21" t="s">
        <v>12</v>
      </c>
      <c r="R7" s="22" t="s">
        <v>13</v>
      </c>
    </row>
    <row r="8" spans="1:18" ht="15">
      <c r="A8" s="23">
        <v>1</v>
      </c>
      <c r="B8" s="113" t="s">
        <v>294</v>
      </c>
      <c r="C8" s="114">
        <v>243012</v>
      </c>
      <c r="D8" s="24">
        <v>11</v>
      </c>
      <c r="E8" s="24" t="s">
        <v>157</v>
      </c>
      <c r="F8" s="24">
        <v>5</v>
      </c>
      <c r="G8" s="24">
        <v>6</v>
      </c>
      <c r="H8" s="24">
        <v>10</v>
      </c>
      <c r="I8" s="24">
        <v>6</v>
      </c>
      <c r="J8" s="24">
        <v>6</v>
      </c>
      <c r="K8" s="24">
        <v>8</v>
      </c>
      <c r="L8" s="24">
        <v>12</v>
      </c>
      <c r="M8" s="24">
        <v>6</v>
      </c>
      <c r="N8" s="24">
        <v>1</v>
      </c>
      <c r="O8" s="25">
        <f aca="true" t="shared" si="0" ref="O8:O27">SUM(F8:N8)</f>
        <v>60</v>
      </c>
      <c r="P8" s="26">
        <v>1</v>
      </c>
      <c r="Q8" s="25" t="s">
        <v>92</v>
      </c>
      <c r="R8" s="25">
        <f aca="true" t="shared" si="1" ref="R8:R27">O8/100*100</f>
        <v>60</v>
      </c>
    </row>
    <row r="9" spans="1:18" ht="15">
      <c r="A9" s="23">
        <v>2</v>
      </c>
      <c r="B9" s="113" t="s">
        <v>295</v>
      </c>
      <c r="C9" s="114">
        <v>243010</v>
      </c>
      <c r="D9" s="24">
        <v>11</v>
      </c>
      <c r="E9" s="24" t="s">
        <v>158</v>
      </c>
      <c r="F9" s="24">
        <v>4</v>
      </c>
      <c r="G9" s="24">
        <v>8</v>
      </c>
      <c r="H9" s="24">
        <v>7.5</v>
      </c>
      <c r="I9" s="24">
        <v>1</v>
      </c>
      <c r="J9" s="24">
        <v>3</v>
      </c>
      <c r="K9" s="24">
        <v>8</v>
      </c>
      <c r="L9" s="24">
        <v>4</v>
      </c>
      <c r="M9" s="115">
        <v>10.5</v>
      </c>
      <c r="N9" s="24">
        <v>4</v>
      </c>
      <c r="O9" s="25">
        <f t="shared" si="0"/>
        <v>50</v>
      </c>
      <c r="P9" s="26">
        <v>2</v>
      </c>
      <c r="Q9" s="25" t="s">
        <v>93</v>
      </c>
      <c r="R9" s="25">
        <f t="shared" si="1"/>
        <v>50</v>
      </c>
    </row>
    <row r="10" spans="1:18" ht="15">
      <c r="A10" s="23">
        <v>3</v>
      </c>
      <c r="B10" s="114" t="s">
        <v>296</v>
      </c>
      <c r="C10" s="114">
        <v>243007</v>
      </c>
      <c r="D10" s="24">
        <v>11</v>
      </c>
      <c r="E10" s="24" t="s">
        <v>159</v>
      </c>
      <c r="F10" s="24">
        <v>3</v>
      </c>
      <c r="G10" s="24">
        <v>2</v>
      </c>
      <c r="H10" s="24">
        <v>6.5</v>
      </c>
      <c r="I10" s="24">
        <v>3.5</v>
      </c>
      <c r="J10" s="24">
        <v>2</v>
      </c>
      <c r="K10" s="24">
        <v>4.5</v>
      </c>
      <c r="L10" s="24">
        <v>3</v>
      </c>
      <c r="M10" s="24">
        <v>6</v>
      </c>
      <c r="N10" s="24">
        <v>1</v>
      </c>
      <c r="O10" s="25">
        <f t="shared" si="0"/>
        <v>31.5</v>
      </c>
      <c r="P10" s="26">
        <v>3</v>
      </c>
      <c r="Q10" s="26"/>
      <c r="R10" s="25">
        <f t="shared" si="1"/>
        <v>31.5</v>
      </c>
    </row>
    <row r="11" spans="1:18" ht="15">
      <c r="A11" s="23">
        <v>4</v>
      </c>
      <c r="B11" s="113" t="s">
        <v>297</v>
      </c>
      <c r="C11" s="114">
        <v>243013</v>
      </c>
      <c r="D11" s="24">
        <v>11</v>
      </c>
      <c r="E11" s="24" t="s">
        <v>160</v>
      </c>
      <c r="F11" s="24">
        <v>2.5</v>
      </c>
      <c r="G11" s="24">
        <v>2</v>
      </c>
      <c r="H11" s="24">
        <v>3</v>
      </c>
      <c r="I11" s="24">
        <v>6</v>
      </c>
      <c r="J11" s="24">
        <v>5</v>
      </c>
      <c r="K11" s="24">
        <v>8</v>
      </c>
      <c r="L11" s="24">
        <v>2</v>
      </c>
      <c r="M11" s="24">
        <v>2</v>
      </c>
      <c r="N11" s="24">
        <v>1</v>
      </c>
      <c r="O11" s="25">
        <f t="shared" si="0"/>
        <v>31.5</v>
      </c>
      <c r="P11" s="26">
        <v>3</v>
      </c>
      <c r="Q11" s="26"/>
      <c r="R11" s="25">
        <f t="shared" si="1"/>
        <v>31.5</v>
      </c>
    </row>
    <row r="12" spans="1:18" ht="15">
      <c r="A12" s="23">
        <v>5</v>
      </c>
      <c r="B12" s="113" t="s">
        <v>298</v>
      </c>
      <c r="C12" s="114">
        <v>243013</v>
      </c>
      <c r="D12" s="24">
        <v>11</v>
      </c>
      <c r="E12" s="24" t="s">
        <v>161</v>
      </c>
      <c r="F12" s="24">
        <v>2.5</v>
      </c>
      <c r="G12" s="24">
        <v>5</v>
      </c>
      <c r="H12" s="24">
        <v>4</v>
      </c>
      <c r="I12" s="24">
        <v>0</v>
      </c>
      <c r="J12" s="24">
        <v>2</v>
      </c>
      <c r="K12" s="24">
        <v>1</v>
      </c>
      <c r="L12" s="24">
        <v>6</v>
      </c>
      <c r="M12" s="24">
        <v>10</v>
      </c>
      <c r="N12" s="24">
        <v>1</v>
      </c>
      <c r="O12" s="25">
        <f t="shared" si="0"/>
        <v>31.5</v>
      </c>
      <c r="P12" s="26">
        <v>3</v>
      </c>
      <c r="Q12" s="26"/>
      <c r="R12" s="25">
        <f t="shared" si="1"/>
        <v>31.5</v>
      </c>
    </row>
    <row r="13" spans="1:18" ht="15">
      <c r="A13" s="23">
        <v>6</v>
      </c>
      <c r="B13" s="116" t="s">
        <v>299</v>
      </c>
      <c r="C13" s="114">
        <v>243007</v>
      </c>
      <c r="D13" s="24">
        <v>11</v>
      </c>
      <c r="E13" s="24" t="s">
        <v>162</v>
      </c>
      <c r="F13" s="24">
        <v>2</v>
      </c>
      <c r="G13" s="24">
        <v>2</v>
      </c>
      <c r="H13" s="24">
        <v>1.5</v>
      </c>
      <c r="I13" s="24">
        <v>2</v>
      </c>
      <c r="J13" s="24">
        <v>2.5</v>
      </c>
      <c r="K13" s="24">
        <v>4</v>
      </c>
      <c r="L13" s="24">
        <v>3</v>
      </c>
      <c r="M13" s="24">
        <v>9</v>
      </c>
      <c r="N13" s="24">
        <v>1</v>
      </c>
      <c r="O13" s="25">
        <f t="shared" si="0"/>
        <v>27</v>
      </c>
      <c r="P13" s="26">
        <v>4</v>
      </c>
      <c r="Q13" s="26"/>
      <c r="R13" s="25">
        <f t="shared" si="1"/>
        <v>27</v>
      </c>
    </row>
    <row r="14" spans="1:18" ht="15">
      <c r="A14" s="23">
        <v>7</v>
      </c>
      <c r="B14" s="114" t="s">
        <v>300</v>
      </c>
      <c r="C14" s="114">
        <v>243021</v>
      </c>
      <c r="D14" s="24">
        <v>11</v>
      </c>
      <c r="E14" s="24" t="s">
        <v>163</v>
      </c>
      <c r="F14" s="24">
        <v>1</v>
      </c>
      <c r="G14" s="24">
        <v>0</v>
      </c>
      <c r="H14" s="24">
        <v>5</v>
      </c>
      <c r="I14" s="24">
        <v>3</v>
      </c>
      <c r="J14" s="24">
        <v>2</v>
      </c>
      <c r="K14" s="24">
        <v>3</v>
      </c>
      <c r="L14" s="24">
        <v>2</v>
      </c>
      <c r="M14" s="24">
        <v>8.5</v>
      </c>
      <c r="N14" s="24">
        <v>1</v>
      </c>
      <c r="O14" s="25">
        <f t="shared" si="0"/>
        <v>25.5</v>
      </c>
      <c r="P14" s="26">
        <v>5</v>
      </c>
      <c r="Q14" s="26"/>
      <c r="R14" s="25">
        <f t="shared" si="1"/>
        <v>25.5</v>
      </c>
    </row>
    <row r="15" spans="1:18" ht="15">
      <c r="A15" s="23">
        <v>8</v>
      </c>
      <c r="B15" s="113" t="s">
        <v>301</v>
      </c>
      <c r="C15" s="114">
        <v>243010</v>
      </c>
      <c r="D15" s="24">
        <v>11</v>
      </c>
      <c r="E15" s="24" t="s">
        <v>164</v>
      </c>
      <c r="F15" s="24">
        <v>2</v>
      </c>
      <c r="G15" s="24">
        <v>2</v>
      </c>
      <c r="H15" s="24">
        <v>4</v>
      </c>
      <c r="I15" s="24">
        <v>5</v>
      </c>
      <c r="J15" s="24">
        <v>0</v>
      </c>
      <c r="K15" s="24">
        <v>2</v>
      </c>
      <c r="L15" s="24">
        <v>3</v>
      </c>
      <c r="M15" s="24">
        <v>5</v>
      </c>
      <c r="N15" s="24">
        <v>1</v>
      </c>
      <c r="O15" s="25">
        <f t="shared" si="0"/>
        <v>24</v>
      </c>
      <c r="P15" s="26">
        <v>6</v>
      </c>
      <c r="Q15" s="26"/>
      <c r="R15" s="25">
        <f t="shared" si="1"/>
        <v>24</v>
      </c>
    </row>
    <row r="16" spans="1:18" ht="15">
      <c r="A16" s="23">
        <v>9</v>
      </c>
      <c r="B16" s="116" t="s">
        <v>302</v>
      </c>
      <c r="C16" s="114">
        <v>243019</v>
      </c>
      <c r="D16" s="24">
        <v>11</v>
      </c>
      <c r="E16" s="24" t="s">
        <v>165</v>
      </c>
      <c r="F16" s="24">
        <v>2</v>
      </c>
      <c r="G16" s="24">
        <v>0</v>
      </c>
      <c r="H16" s="24">
        <v>9.5</v>
      </c>
      <c r="I16" s="24">
        <v>0</v>
      </c>
      <c r="J16" s="24">
        <v>0</v>
      </c>
      <c r="K16" s="24">
        <v>0</v>
      </c>
      <c r="L16" s="24">
        <v>6</v>
      </c>
      <c r="M16" s="24">
        <v>4.5</v>
      </c>
      <c r="N16" s="24">
        <v>1</v>
      </c>
      <c r="O16" s="25">
        <f t="shared" si="0"/>
        <v>23</v>
      </c>
      <c r="P16" s="26">
        <v>7</v>
      </c>
      <c r="Q16" s="26"/>
      <c r="R16" s="25">
        <f t="shared" si="1"/>
        <v>23</v>
      </c>
    </row>
    <row r="17" spans="1:18" ht="15">
      <c r="A17" s="23">
        <v>10</v>
      </c>
      <c r="B17" s="116" t="s">
        <v>303</v>
      </c>
      <c r="C17" s="117">
        <v>243020</v>
      </c>
      <c r="D17" s="24">
        <v>11</v>
      </c>
      <c r="E17" s="24" t="s">
        <v>166</v>
      </c>
      <c r="F17" s="118">
        <v>2</v>
      </c>
      <c r="G17" s="118">
        <v>3</v>
      </c>
      <c r="H17" s="118">
        <v>1.5</v>
      </c>
      <c r="I17" s="119">
        <v>0</v>
      </c>
      <c r="J17" s="119">
        <v>0</v>
      </c>
      <c r="K17" s="119">
        <v>0</v>
      </c>
      <c r="L17" s="119">
        <v>6.5</v>
      </c>
      <c r="M17" s="119">
        <v>8</v>
      </c>
      <c r="N17" s="119">
        <v>1</v>
      </c>
      <c r="O17" s="25">
        <f t="shared" si="0"/>
        <v>22</v>
      </c>
      <c r="P17" s="120">
        <v>8</v>
      </c>
      <c r="Q17" s="120"/>
      <c r="R17" s="25">
        <f t="shared" si="1"/>
        <v>22</v>
      </c>
    </row>
    <row r="18" spans="1:18" ht="15">
      <c r="A18" s="23">
        <v>11</v>
      </c>
      <c r="B18" s="116" t="s">
        <v>304</v>
      </c>
      <c r="C18" s="114">
        <v>243024</v>
      </c>
      <c r="D18" s="24">
        <v>11</v>
      </c>
      <c r="E18" s="24" t="s">
        <v>167</v>
      </c>
      <c r="F18" s="24">
        <v>2.5</v>
      </c>
      <c r="G18" s="24">
        <v>1</v>
      </c>
      <c r="H18" s="24">
        <v>7.5</v>
      </c>
      <c r="I18" s="24">
        <v>2</v>
      </c>
      <c r="J18" s="24">
        <v>2</v>
      </c>
      <c r="K18" s="24">
        <v>4</v>
      </c>
      <c r="L18" s="24">
        <v>0</v>
      </c>
      <c r="M18" s="24">
        <v>0</v>
      </c>
      <c r="N18" s="24">
        <v>1</v>
      </c>
      <c r="O18" s="25">
        <f t="shared" si="0"/>
        <v>20</v>
      </c>
      <c r="P18" s="26">
        <v>9</v>
      </c>
      <c r="Q18" s="26"/>
      <c r="R18" s="25">
        <f t="shared" si="1"/>
        <v>20</v>
      </c>
    </row>
    <row r="19" spans="1:18" ht="15">
      <c r="A19" s="23">
        <v>12</v>
      </c>
      <c r="B19" s="113" t="s">
        <v>305</v>
      </c>
      <c r="C19" s="114">
        <v>243010</v>
      </c>
      <c r="D19" s="24">
        <v>11</v>
      </c>
      <c r="E19" s="24" t="s">
        <v>168</v>
      </c>
      <c r="F19" s="24">
        <v>2</v>
      </c>
      <c r="G19" s="24">
        <v>2</v>
      </c>
      <c r="H19" s="24">
        <v>9</v>
      </c>
      <c r="I19" s="24">
        <v>1</v>
      </c>
      <c r="J19" s="24">
        <v>2</v>
      </c>
      <c r="K19" s="24">
        <v>0</v>
      </c>
      <c r="L19" s="24">
        <v>2</v>
      </c>
      <c r="M19" s="24">
        <v>0</v>
      </c>
      <c r="N19" s="24">
        <v>1</v>
      </c>
      <c r="O19" s="25">
        <f t="shared" si="0"/>
        <v>19</v>
      </c>
      <c r="P19" s="26">
        <v>10</v>
      </c>
      <c r="Q19" s="26"/>
      <c r="R19" s="25">
        <f t="shared" si="1"/>
        <v>19</v>
      </c>
    </row>
    <row r="20" spans="1:18" ht="15">
      <c r="A20" s="23">
        <v>13</v>
      </c>
      <c r="B20" s="116" t="s">
        <v>306</v>
      </c>
      <c r="C20" s="117">
        <v>243020</v>
      </c>
      <c r="D20" s="24">
        <v>11</v>
      </c>
      <c r="E20" s="24" t="s">
        <v>164</v>
      </c>
      <c r="F20" s="24">
        <v>2</v>
      </c>
      <c r="G20" s="24">
        <v>2</v>
      </c>
      <c r="H20" s="24">
        <v>2.5</v>
      </c>
      <c r="I20" s="24">
        <v>3</v>
      </c>
      <c r="J20" s="24">
        <v>0</v>
      </c>
      <c r="K20" s="24">
        <v>0</v>
      </c>
      <c r="L20" s="24">
        <v>5</v>
      </c>
      <c r="M20" s="24">
        <v>2</v>
      </c>
      <c r="N20" s="24">
        <v>1</v>
      </c>
      <c r="O20" s="25">
        <f t="shared" si="0"/>
        <v>17.5</v>
      </c>
      <c r="P20" s="26">
        <v>11</v>
      </c>
      <c r="Q20" s="26"/>
      <c r="R20" s="25">
        <f t="shared" si="1"/>
        <v>17.5</v>
      </c>
    </row>
    <row r="21" spans="1:18" ht="15">
      <c r="A21" s="23">
        <v>14</v>
      </c>
      <c r="B21" s="114" t="s">
        <v>307</v>
      </c>
      <c r="C21" s="114">
        <v>243001</v>
      </c>
      <c r="D21" s="24">
        <v>11</v>
      </c>
      <c r="E21" s="24" t="s">
        <v>39</v>
      </c>
      <c r="F21" s="24">
        <v>2</v>
      </c>
      <c r="G21" s="24">
        <v>3</v>
      </c>
      <c r="H21" s="24">
        <v>3</v>
      </c>
      <c r="I21" s="24">
        <v>0</v>
      </c>
      <c r="J21" s="24">
        <v>0</v>
      </c>
      <c r="K21" s="24">
        <v>0</v>
      </c>
      <c r="L21" s="24">
        <v>2</v>
      </c>
      <c r="M21" s="24">
        <v>2.5</v>
      </c>
      <c r="N21" s="24">
        <v>1</v>
      </c>
      <c r="O21" s="25">
        <f t="shared" si="0"/>
        <v>13.5</v>
      </c>
      <c r="P21" s="26">
        <v>12</v>
      </c>
      <c r="Q21" s="25"/>
      <c r="R21" s="25">
        <f t="shared" si="1"/>
        <v>13.5</v>
      </c>
    </row>
    <row r="22" spans="1:18" ht="15">
      <c r="A22" s="23">
        <v>15</v>
      </c>
      <c r="B22" s="121" t="s">
        <v>308</v>
      </c>
      <c r="C22" s="114">
        <v>243018</v>
      </c>
      <c r="D22" s="24">
        <v>11</v>
      </c>
      <c r="E22" s="24" t="s">
        <v>169</v>
      </c>
      <c r="F22" s="24">
        <v>2</v>
      </c>
      <c r="G22" s="24">
        <v>0</v>
      </c>
      <c r="H22" s="24">
        <v>4.5</v>
      </c>
      <c r="I22" s="24">
        <v>0</v>
      </c>
      <c r="J22" s="24">
        <v>1</v>
      </c>
      <c r="K22" s="24">
        <v>0</v>
      </c>
      <c r="L22" s="24">
        <v>1</v>
      </c>
      <c r="M22" s="24">
        <v>3</v>
      </c>
      <c r="N22" s="24">
        <v>1</v>
      </c>
      <c r="O22" s="25">
        <f t="shared" si="0"/>
        <v>12.5</v>
      </c>
      <c r="P22" s="26">
        <v>13</v>
      </c>
      <c r="Q22" s="26"/>
      <c r="R22" s="25">
        <f t="shared" si="1"/>
        <v>12.5</v>
      </c>
    </row>
    <row r="23" spans="1:18" ht="15">
      <c r="A23" s="23">
        <v>16</v>
      </c>
      <c r="B23" s="116" t="s">
        <v>309</v>
      </c>
      <c r="C23" s="114">
        <v>243009</v>
      </c>
      <c r="D23" s="24">
        <v>11</v>
      </c>
      <c r="E23" s="24" t="s">
        <v>170</v>
      </c>
      <c r="F23" s="24">
        <v>2</v>
      </c>
      <c r="G23" s="24">
        <v>1</v>
      </c>
      <c r="H23" s="24">
        <v>6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1</v>
      </c>
      <c r="O23" s="25">
        <f t="shared" si="0"/>
        <v>10</v>
      </c>
      <c r="P23" s="26">
        <v>14</v>
      </c>
      <c r="Q23" s="26"/>
      <c r="R23" s="25">
        <f t="shared" si="1"/>
        <v>10</v>
      </c>
    </row>
    <row r="24" spans="1:18" ht="15">
      <c r="A24" s="23">
        <v>17</v>
      </c>
      <c r="B24" s="122" t="s">
        <v>310</v>
      </c>
      <c r="C24" s="114">
        <v>243010</v>
      </c>
      <c r="D24" s="24">
        <v>11</v>
      </c>
      <c r="E24" s="24" t="s">
        <v>171</v>
      </c>
      <c r="F24" s="58">
        <v>2</v>
      </c>
      <c r="G24" s="58">
        <v>0</v>
      </c>
      <c r="H24" s="58">
        <v>1</v>
      </c>
      <c r="I24" s="58">
        <v>0</v>
      </c>
      <c r="J24" s="58">
        <v>0</v>
      </c>
      <c r="K24" s="58">
        <v>3</v>
      </c>
      <c r="L24" s="58">
        <v>1</v>
      </c>
      <c r="M24" s="58">
        <v>0</v>
      </c>
      <c r="N24" s="58">
        <v>1</v>
      </c>
      <c r="O24" s="25">
        <f t="shared" si="0"/>
        <v>8</v>
      </c>
      <c r="P24" s="120">
        <v>15</v>
      </c>
      <c r="Q24" s="120"/>
      <c r="R24" s="25">
        <f t="shared" si="1"/>
        <v>8</v>
      </c>
    </row>
    <row r="25" spans="1:18" ht="15">
      <c r="A25" s="23">
        <v>18</v>
      </c>
      <c r="B25" s="113" t="s">
        <v>311</v>
      </c>
      <c r="C25" s="114">
        <v>243014</v>
      </c>
      <c r="D25" s="24">
        <v>11</v>
      </c>
      <c r="E25" s="26" t="s">
        <v>172</v>
      </c>
      <c r="F25" s="26">
        <v>2</v>
      </c>
      <c r="G25" s="26">
        <v>1</v>
      </c>
      <c r="H25" s="26">
        <v>1.5</v>
      </c>
      <c r="I25" s="26">
        <v>0</v>
      </c>
      <c r="J25" s="26">
        <v>0</v>
      </c>
      <c r="K25" s="26">
        <v>0</v>
      </c>
      <c r="L25" s="26">
        <v>1</v>
      </c>
      <c r="M25" s="26">
        <v>1.5</v>
      </c>
      <c r="N25" s="26">
        <v>0</v>
      </c>
      <c r="O25" s="25">
        <f t="shared" si="0"/>
        <v>7</v>
      </c>
      <c r="P25" s="26">
        <v>16</v>
      </c>
      <c r="Q25" s="25"/>
      <c r="R25" s="25">
        <f t="shared" si="1"/>
        <v>7.000000000000001</v>
      </c>
    </row>
    <row r="26" spans="1:18" ht="15">
      <c r="A26" s="23">
        <v>19</v>
      </c>
      <c r="B26" s="116" t="s">
        <v>312</v>
      </c>
      <c r="C26" s="114">
        <v>243024</v>
      </c>
      <c r="D26" s="24">
        <v>11</v>
      </c>
      <c r="E26" s="26" t="s">
        <v>173</v>
      </c>
      <c r="F26" s="26">
        <v>1</v>
      </c>
      <c r="G26" s="26">
        <v>1</v>
      </c>
      <c r="H26" s="26">
        <v>3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1</v>
      </c>
      <c r="O26" s="25">
        <f t="shared" si="0"/>
        <v>6</v>
      </c>
      <c r="P26" s="26">
        <v>17</v>
      </c>
      <c r="Q26" s="26"/>
      <c r="R26" s="25">
        <f t="shared" si="1"/>
        <v>6</v>
      </c>
    </row>
    <row r="27" spans="1:18" ht="15">
      <c r="A27" s="23">
        <v>20</v>
      </c>
      <c r="B27" s="114" t="s">
        <v>313</v>
      </c>
      <c r="C27" s="123">
        <v>243005</v>
      </c>
      <c r="D27" s="24">
        <v>11</v>
      </c>
      <c r="E27" s="26" t="s">
        <v>174</v>
      </c>
      <c r="F27" s="26">
        <v>2</v>
      </c>
      <c r="G27" s="26">
        <v>1</v>
      </c>
      <c r="H27" s="26">
        <v>1.5</v>
      </c>
      <c r="I27" s="26">
        <v>1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5">
        <f t="shared" si="0"/>
        <v>5.5</v>
      </c>
      <c r="P27" s="26">
        <v>18</v>
      </c>
      <c r="Q27" s="26"/>
      <c r="R27" s="25">
        <f t="shared" si="1"/>
        <v>5.5</v>
      </c>
    </row>
    <row r="28" spans="1:5" ht="15.75">
      <c r="A28" s="9"/>
      <c r="B28" s="10"/>
      <c r="C28" s="1"/>
      <c r="D28" s="16"/>
      <c r="E28" s="13"/>
    </row>
    <row r="29" spans="1:5" ht="15.75">
      <c r="A29" s="9"/>
      <c r="B29" s="10" t="s">
        <v>8</v>
      </c>
      <c r="C29" s="1" t="s">
        <v>19</v>
      </c>
      <c r="D29" s="3"/>
      <c r="E29" s="13"/>
    </row>
    <row r="30" spans="1:5" ht="15.75">
      <c r="A30" s="9"/>
      <c r="B30" s="11"/>
      <c r="C30" s="11"/>
      <c r="D30" s="3"/>
      <c r="E30" s="13"/>
    </row>
    <row r="31" spans="1:5" ht="15.75">
      <c r="A31" s="9"/>
      <c r="B31" s="10" t="s">
        <v>9</v>
      </c>
      <c r="C31" s="1" t="s">
        <v>32</v>
      </c>
      <c r="D31" s="3"/>
      <c r="E31" s="13"/>
    </row>
    <row r="32" spans="1:5" ht="15.75">
      <c r="A32" s="9"/>
      <c r="B32" s="11"/>
      <c r="C32" s="1" t="s">
        <v>33</v>
      </c>
      <c r="D32" s="3"/>
      <c r="E32" s="13"/>
    </row>
    <row r="33" spans="1:5" ht="15.75">
      <c r="A33" s="9"/>
      <c r="B33" s="11"/>
      <c r="C33" s="1" t="s">
        <v>34</v>
      </c>
      <c r="D33" s="13"/>
      <c r="E33" s="13"/>
    </row>
    <row r="34" spans="1:5" ht="15.75">
      <c r="A34" s="9"/>
      <c r="B34" s="9"/>
      <c r="C34" s="1" t="s">
        <v>35</v>
      </c>
      <c r="D34" s="13"/>
      <c r="E34" s="13"/>
    </row>
    <row r="35" spans="1:5" ht="15.75">
      <c r="A35" s="9"/>
      <c r="B35" s="12" t="s">
        <v>10</v>
      </c>
      <c r="C35" s="1" t="s">
        <v>16</v>
      </c>
      <c r="D35" s="13"/>
      <c r="E35" s="13"/>
    </row>
  </sheetData>
  <sheetProtection/>
  <mergeCells count="5">
    <mergeCell ref="A1:O1"/>
    <mergeCell ref="A2:O2"/>
    <mergeCell ref="A4:O4"/>
    <mergeCell ref="A5:O5"/>
    <mergeCell ref="A3:R3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2023-09-03T12:35:46Z</dcterms:modified>
  <cp:category/>
  <cp:version/>
  <cp:contentType/>
  <cp:contentStatus/>
</cp:coreProperties>
</file>