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10" windowWidth="15480" windowHeight="11640" activeTab="0"/>
  </bookViews>
  <sheets>
    <sheet name="7-й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класс'!$A$1:$Q$50</definedName>
    <definedName name="_xlnm.Print_Area" localSheetId="4">'11 класс'!$A$1:$Q$45</definedName>
    <definedName name="_xlnm.Print_Area" localSheetId="0">'7-й класс'!$A$1:$Q$58</definedName>
    <definedName name="_xlnm.Print_Area" localSheetId="1">'8 класс'!$A$1:$Q$50</definedName>
    <definedName name="_xlnm.Print_Area" localSheetId="2">'9 класс'!$A$1:$Q$50</definedName>
  </definedNames>
  <calcPr fullCalcOnLoad="1"/>
</workbook>
</file>

<file path=xl/sharedStrings.xml><?xml version="1.0" encoding="utf-8"?>
<sst xmlns="http://schemas.openxmlformats.org/spreadsheetml/2006/main" count="1032" uniqueCount="407">
  <si>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</si>
  <si>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</si>
  <si>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</si>
  <si>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</si>
  <si>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</si>
  <si>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</si>
  <si>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</si>
  <si>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</si>
  <si>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Рейтинг</t>
  </si>
  <si>
    <t>Место</t>
  </si>
  <si>
    <t>% от максимального возможного балла</t>
  </si>
  <si>
    <t xml:space="preserve">ПРОТОКОЛ </t>
  </si>
  <si>
    <t>Теоретико-методический тур</t>
  </si>
  <si>
    <t>Количество правильных ответов</t>
  </si>
  <si>
    <t>Балл</t>
  </si>
  <si>
    <t>Члены жюри:</t>
  </si>
  <si>
    <t>Секретарь:</t>
  </si>
  <si>
    <t>II МУНИЦИПАЛЬНЫЙ ЭТАП ВСЕРОССИЙСКОЙ ОЛИМПИАДЫ  ШКОЛЬНИКОВ ПО ОБЩЕОБРАЗОВАТЕЛЬНЫМ  ПРЕДМЕТАМ</t>
  </si>
  <si>
    <t>Л.И. Шевелева</t>
  </si>
  <si>
    <t>З.М. Рафикова</t>
  </si>
  <si>
    <t>Шифр</t>
  </si>
  <si>
    <t>МАОУ СОШ № 14</t>
  </si>
  <si>
    <t>МАОУ СОШ № 18</t>
  </si>
  <si>
    <t>результат</t>
  </si>
  <si>
    <t>Г.Т. Иванова</t>
  </si>
  <si>
    <t>Иванов</t>
  </si>
  <si>
    <t>МАОУ СОШ № 16 имени В.П.Неймышева</t>
  </si>
  <si>
    <t>Балин</t>
  </si>
  <si>
    <t>Беляев</t>
  </si>
  <si>
    <t>Казанцев</t>
  </si>
  <si>
    <t>МАОУ СОШ № 17</t>
  </si>
  <si>
    <t>МАОУ "Лицей"</t>
  </si>
  <si>
    <t>МАОУ СОШ №2</t>
  </si>
  <si>
    <t>Итого</t>
  </si>
  <si>
    <t>Аппельганц</t>
  </si>
  <si>
    <t>МАОУ СОШ № 5</t>
  </si>
  <si>
    <t xml:space="preserve">Штокало </t>
  </si>
  <si>
    <t>МАОУ СОШ №1</t>
  </si>
  <si>
    <t xml:space="preserve">Пайзулаев </t>
  </si>
  <si>
    <t>Гимнастика</t>
  </si>
  <si>
    <t>Полоса препятствий</t>
  </si>
  <si>
    <t xml:space="preserve">Азанов </t>
  </si>
  <si>
    <t>Самойлов</t>
  </si>
  <si>
    <t>Ю.В. Яковых</t>
  </si>
  <si>
    <t>Председатель:</t>
  </si>
  <si>
    <t>О.В. Касьянова</t>
  </si>
  <si>
    <t>Ведерников</t>
  </si>
  <si>
    <t>Боталов</t>
  </si>
  <si>
    <t>Федотов</t>
  </si>
  <si>
    <t>Апкаликов</t>
  </si>
  <si>
    <t>Товмасян</t>
  </si>
  <si>
    <t>МАОУ СОШ №12</t>
  </si>
  <si>
    <t>МАОУ СОШ №9</t>
  </si>
  <si>
    <t>МАОУ СОШ №7</t>
  </si>
  <si>
    <t>25-26 ноября 2019 года</t>
  </si>
  <si>
    <t>В 2019/2020 УЧЕБНОМ ГОДУ</t>
  </si>
  <si>
    <t>учащихся  7 класса по предмету физическая культура (ЮНОШИ)  максимальный балл 100</t>
  </si>
  <si>
    <t>Алиакбаров</t>
  </si>
  <si>
    <t>учащихся  8 класса по предмету физическая культура (ЮНОШИ)  максимальный балл 100</t>
  </si>
  <si>
    <t xml:space="preserve">Волгин </t>
  </si>
  <si>
    <t>Одинцов</t>
  </si>
  <si>
    <t>Михайлов</t>
  </si>
  <si>
    <t>Сабаев</t>
  </si>
  <si>
    <t>Котович</t>
  </si>
  <si>
    <t>Василькин</t>
  </si>
  <si>
    <t>Клименков</t>
  </si>
  <si>
    <t>Ваньков</t>
  </si>
  <si>
    <t>Абдуллаев</t>
  </si>
  <si>
    <t>Пермяков</t>
  </si>
  <si>
    <t xml:space="preserve">Бобров </t>
  </si>
  <si>
    <t>Сичевский</t>
  </si>
  <si>
    <t>Рахматуллин</t>
  </si>
  <si>
    <t>Белоконов</t>
  </si>
  <si>
    <t>Абдрашитов</t>
  </si>
  <si>
    <t>МАОУ СОШ №13</t>
  </si>
  <si>
    <t>Баранов</t>
  </si>
  <si>
    <t>учащихся 9 класса по предмету физическая культура (ЮНОШИ)  максимальный балл 100</t>
  </si>
  <si>
    <t>учащихся  10 класса по предмету физическая культура (ЮНОШИ)  максимальный балл 100</t>
  </si>
  <si>
    <t>Коржук</t>
  </si>
  <si>
    <t xml:space="preserve">Трошкин </t>
  </si>
  <si>
    <t>Привалов</t>
  </si>
  <si>
    <t>Столбов</t>
  </si>
  <si>
    <t>Пономарёв</t>
  </si>
  <si>
    <t>учащихся 11 класса по предмету физическая культура (ЮНОШИ)  максимальный балл 100</t>
  </si>
  <si>
    <t>В.С. Казаченко</t>
  </si>
  <si>
    <t>Н.А. Ермохин</t>
  </si>
  <si>
    <t>09-10 ноября 2020 года</t>
  </si>
  <si>
    <t>В 2020/2021 УЧЕБНОМ ГОДУ</t>
  </si>
  <si>
    <t>Шумкин</t>
  </si>
  <si>
    <t xml:space="preserve">Ткачев </t>
  </si>
  <si>
    <t xml:space="preserve">Пыхтеев </t>
  </si>
  <si>
    <t>Мартюгов</t>
  </si>
  <si>
    <t xml:space="preserve">Кошкаров  </t>
  </si>
  <si>
    <t xml:space="preserve">Малышев  </t>
  </si>
  <si>
    <t>Азанов</t>
  </si>
  <si>
    <t>Речапов</t>
  </si>
  <si>
    <t xml:space="preserve">Костюков </t>
  </si>
  <si>
    <t xml:space="preserve">Палачев </t>
  </si>
  <si>
    <t xml:space="preserve">Кудымов </t>
  </si>
  <si>
    <t>Кочуров</t>
  </si>
  <si>
    <t>Малыгин</t>
  </si>
  <si>
    <t>Федоров</t>
  </si>
  <si>
    <t>Табунов</t>
  </si>
  <si>
    <t>Шабанов</t>
  </si>
  <si>
    <t>Синнер</t>
  </si>
  <si>
    <t>Бронников</t>
  </si>
  <si>
    <t>МАОУ "Гимназия имени Н.Д. Лицмана"</t>
  </si>
  <si>
    <t>МАОУ СОШ№15</t>
  </si>
  <si>
    <t>ФК-11-005</t>
  </si>
  <si>
    <t>ФК-11-006</t>
  </si>
  <si>
    <t>ФК-11-007</t>
  </si>
  <si>
    <t>ФК-11-008</t>
  </si>
  <si>
    <t>ФК-11-009</t>
  </si>
  <si>
    <t>ФК-11-010</t>
  </si>
  <si>
    <t>ФК-11-011</t>
  </si>
  <si>
    <t>ФК-11-012</t>
  </si>
  <si>
    <t>ФК-11-013</t>
  </si>
  <si>
    <t>ФК-11-014</t>
  </si>
  <si>
    <t>ФК-11-015</t>
  </si>
  <si>
    <t>ФК-11-016</t>
  </si>
  <si>
    <t>ФК-11-020</t>
  </si>
  <si>
    <t>ФК-11-023</t>
  </si>
  <si>
    <t>ФК-11-025</t>
  </si>
  <si>
    <t>ФК-11-026</t>
  </si>
  <si>
    <t xml:space="preserve">Воропай </t>
  </si>
  <si>
    <t xml:space="preserve">Гольский </t>
  </si>
  <si>
    <t>Кугаевский</t>
  </si>
  <si>
    <t xml:space="preserve">Рубцов </t>
  </si>
  <si>
    <t>Файт</t>
  </si>
  <si>
    <t xml:space="preserve">Клюй </t>
  </si>
  <si>
    <t>Волхов</t>
  </si>
  <si>
    <t>Хабибуллин</t>
  </si>
  <si>
    <t>Аптрахимов</t>
  </si>
  <si>
    <t>Кучереску</t>
  </si>
  <si>
    <t>Неженский</t>
  </si>
  <si>
    <t>Калеев</t>
  </si>
  <si>
    <t>Ардашев</t>
  </si>
  <si>
    <t>Сухинин</t>
  </si>
  <si>
    <t xml:space="preserve">Долженко </t>
  </si>
  <si>
    <t>Зырин</t>
  </si>
  <si>
    <t xml:space="preserve">Ростецкий </t>
  </si>
  <si>
    <t>Котляр</t>
  </si>
  <si>
    <t>Глазков</t>
  </si>
  <si>
    <t xml:space="preserve">Трухин  </t>
  </si>
  <si>
    <t xml:space="preserve">Колмаков  </t>
  </si>
  <si>
    <t>Пикеев</t>
  </si>
  <si>
    <t>Бизин</t>
  </si>
  <si>
    <t>Петров</t>
  </si>
  <si>
    <t>Поспелов</t>
  </si>
  <si>
    <t xml:space="preserve">Фомичев </t>
  </si>
  <si>
    <t>Кондрахин</t>
  </si>
  <si>
    <t>Анисимов</t>
  </si>
  <si>
    <t>Терентьев</t>
  </si>
  <si>
    <t xml:space="preserve">Дюсов </t>
  </si>
  <si>
    <t xml:space="preserve">Лисичкин </t>
  </si>
  <si>
    <t xml:space="preserve">Дроздов </t>
  </si>
  <si>
    <t xml:space="preserve">Воскресенский </t>
  </si>
  <si>
    <t xml:space="preserve">Семенов </t>
  </si>
  <si>
    <t xml:space="preserve">Астахов </t>
  </si>
  <si>
    <t xml:space="preserve">Вишневский </t>
  </si>
  <si>
    <t xml:space="preserve">Верле </t>
  </si>
  <si>
    <t xml:space="preserve">Беклемищев </t>
  </si>
  <si>
    <t>МАОУ СОШ №6</t>
  </si>
  <si>
    <r>
      <t> </t>
    </r>
    <r>
      <rPr>
        <sz val="14"/>
        <color indexed="8"/>
        <rFont val="Times New Roman"/>
        <family val="1"/>
      </rPr>
      <t>Кобякин</t>
    </r>
  </si>
  <si>
    <t>ФК-07-002</t>
  </si>
  <si>
    <t>Агаев</t>
  </si>
  <si>
    <t xml:space="preserve">Чупин </t>
  </si>
  <si>
    <t>Филатов</t>
  </si>
  <si>
    <t>Плетников</t>
  </si>
  <si>
    <t>Викулов</t>
  </si>
  <si>
    <t>Лопаткин</t>
  </si>
  <si>
    <t>Алеев</t>
  </si>
  <si>
    <t>Глухих</t>
  </si>
  <si>
    <t xml:space="preserve">Армантович  </t>
  </si>
  <si>
    <t xml:space="preserve">Билан  </t>
  </si>
  <si>
    <t xml:space="preserve">Самохвалов  </t>
  </si>
  <si>
    <t>Нагипов</t>
  </si>
  <si>
    <t>Рамзин</t>
  </si>
  <si>
    <t>Семенов</t>
  </si>
  <si>
    <t>Плесовских</t>
  </si>
  <si>
    <t>Калбаев</t>
  </si>
  <si>
    <t>Зуев</t>
  </si>
  <si>
    <t>Васильков</t>
  </si>
  <si>
    <t>Раздьяконов</t>
  </si>
  <si>
    <t>ЧОУ ТПГ</t>
  </si>
  <si>
    <t>ФК-08-009</t>
  </si>
  <si>
    <t xml:space="preserve">Билялов </t>
  </si>
  <si>
    <t>Жемчугов</t>
  </si>
  <si>
    <t xml:space="preserve">Мадаминов </t>
  </si>
  <si>
    <t>Юсупов</t>
  </si>
  <si>
    <t xml:space="preserve">Калимулин </t>
  </si>
  <si>
    <t>Петросян</t>
  </si>
  <si>
    <t xml:space="preserve">Байдашин </t>
  </si>
  <si>
    <t xml:space="preserve">Орендаренко </t>
  </si>
  <si>
    <t xml:space="preserve">Титов  </t>
  </si>
  <si>
    <t xml:space="preserve">Тавочкин  </t>
  </si>
  <si>
    <t xml:space="preserve">Рахимов </t>
  </si>
  <si>
    <t>Ниясов</t>
  </si>
  <si>
    <t xml:space="preserve">Старов </t>
  </si>
  <si>
    <t>Муратов</t>
  </si>
  <si>
    <t>Муралеев</t>
  </si>
  <si>
    <t>Хабибулин</t>
  </si>
  <si>
    <t>Маметулин</t>
  </si>
  <si>
    <t>Полищук</t>
  </si>
  <si>
    <t>Магамедов</t>
  </si>
  <si>
    <t xml:space="preserve">Трифонов </t>
  </si>
  <si>
    <t>Пайзулаев</t>
  </si>
  <si>
    <t xml:space="preserve">Панов </t>
  </si>
  <si>
    <t xml:space="preserve">Купцов </t>
  </si>
  <si>
    <t>Жингель</t>
  </si>
  <si>
    <t>Волохов</t>
  </si>
  <si>
    <t>Вострецов</t>
  </si>
  <si>
    <t xml:space="preserve">Позинский </t>
  </si>
  <si>
    <t>Вафеев</t>
  </si>
  <si>
    <t>Скареднов</t>
  </si>
  <si>
    <t>Катков</t>
  </si>
  <si>
    <t xml:space="preserve">Вакказов  </t>
  </si>
  <si>
    <t xml:space="preserve">Сыромятников  </t>
  </si>
  <si>
    <t>Пуминов</t>
  </si>
  <si>
    <t>Наугольных</t>
  </si>
  <si>
    <t>Гурьев</t>
  </si>
  <si>
    <t>Авдоничев</t>
  </si>
  <si>
    <t>Жаров</t>
  </si>
  <si>
    <t>Агеев</t>
  </si>
  <si>
    <t>Артемихин</t>
  </si>
  <si>
    <t>ФК-10-009</t>
  </si>
  <si>
    <t>ФК-10-012</t>
  </si>
  <si>
    <t>Ситников</t>
  </si>
  <si>
    <t xml:space="preserve">Речапов </t>
  </si>
  <si>
    <t>Бережной</t>
  </si>
  <si>
    <t>Бургано</t>
  </si>
  <si>
    <t>Симоненко</t>
  </si>
  <si>
    <t>Артемов</t>
  </si>
  <si>
    <t>Плеханов</t>
  </si>
  <si>
    <t>Рубинов</t>
  </si>
  <si>
    <t>ФК-09-188</t>
  </si>
  <si>
    <t>ФК-09-185</t>
  </si>
  <si>
    <t>ФК-11-033</t>
  </si>
  <si>
    <t>ФК-11-038</t>
  </si>
  <si>
    <t>ФК-11-131</t>
  </si>
  <si>
    <t>ФК-11-132</t>
  </si>
  <si>
    <t>ФК-11-133</t>
  </si>
  <si>
    <t>ФК-11-044</t>
  </si>
  <si>
    <t>ФК-11-045</t>
  </si>
  <si>
    <t>ФК-11-040</t>
  </si>
  <si>
    <t>ФК-11-002</t>
  </si>
  <si>
    <t>ФК-11-036</t>
  </si>
  <si>
    <t>ФК-11-035</t>
  </si>
  <si>
    <t>ФК-11-034</t>
  </si>
  <si>
    <t>ФК-10-215</t>
  </si>
  <si>
    <t>ФК-10-212</t>
  </si>
  <si>
    <t>ФК-10-222</t>
  </si>
  <si>
    <t>ФК-10-217</t>
  </si>
  <si>
    <t>ФК-10-241</t>
  </si>
  <si>
    <t>ФК-10-242</t>
  </si>
  <si>
    <t>ФК-10-244</t>
  </si>
  <si>
    <t>ФК-10-237</t>
  </si>
  <si>
    <t>ФК-10-238</t>
  </si>
  <si>
    <t>ФК-10-207</t>
  </si>
  <si>
    <t>ФК-10-208</t>
  </si>
  <si>
    <t>ФК-10-236</t>
  </si>
  <si>
    <t>ФК-10-235</t>
  </si>
  <si>
    <t>ФК-10-228</t>
  </si>
  <si>
    <t>ФК-10-229</t>
  </si>
  <si>
    <t>ФК-10-234</t>
  </si>
  <si>
    <t>ФК-10-193</t>
  </si>
  <si>
    <t>ФК-10-194</t>
  </si>
  <si>
    <t>ФК-10-195</t>
  </si>
  <si>
    <t>ФК-10-311</t>
  </si>
  <si>
    <t>ФК-10-210</t>
  </si>
  <si>
    <t>ФК-10-209</t>
  </si>
  <si>
    <t>ФК-10-227</t>
  </si>
  <si>
    <t>ФК-10-192</t>
  </si>
  <si>
    <t>ФК-10-190</t>
  </si>
  <si>
    <t>ФК-10-189</t>
  </si>
  <si>
    <t>ФК-10-226</t>
  </si>
  <si>
    <t>ФК-10-202</t>
  </si>
  <si>
    <t>ФК-10-201</t>
  </si>
  <si>
    <t>ФК-09-169</t>
  </si>
  <si>
    <t>ФК-09-170</t>
  </si>
  <si>
    <t>ФК-09-171</t>
  </si>
  <si>
    <t>ФК-09-172</t>
  </si>
  <si>
    <t>ФК-09-173</t>
  </si>
  <si>
    <t>ФК-09-138</t>
  </si>
  <si>
    <t>ФК-09-139</t>
  </si>
  <si>
    <t>ФК-09-140</t>
  </si>
  <si>
    <t>ФК-09-141</t>
  </si>
  <si>
    <t>ФК-09-142</t>
  </si>
  <si>
    <t>ФК-09-143</t>
  </si>
  <si>
    <t>Ихсанов</t>
  </si>
  <si>
    <t>ФК-09-148</t>
  </si>
  <si>
    <t>ФК-09-149</t>
  </si>
  <si>
    <t>ФК-09-151</t>
  </si>
  <si>
    <t>ФК-09-152</t>
  </si>
  <si>
    <t>ФК-09-154</t>
  </si>
  <si>
    <t>ФК-09-156</t>
  </si>
  <si>
    <t>ФК-09158</t>
  </si>
  <si>
    <t>ФК-09-160</t>
  </si>
  <si>
    <t>ФК-09-162</t>
  </si>
  <si>
    <t>ФК-09-164</t>
  </si>
  <si>
    <t>ФК-09-163</t>
  </si>
  <si>
    <t>ФК-09-168</t>
  </si>
  <si>
    <t>ФК-09-157</t>
  </si>
  <si>
    <t>ФК-09-174</t>
  </si>
  <si>
    <t>ФК-09-175</t>
  </si>
  <si>
    <t>ФК-09-177</t>
  </si>
  <si>
    <t>ФК-09-176</t>
  </si>
  <si>
    <t>ФК-09-178</t>
  </si>
  <si>
    <t>ФК-09-183</t>
  </si>
  <si>
    <t>ФК-08-300</t>
  </si>
  <si>
    <t>ФК-08-301</t>
  </si>
  <si>
    <t>ФК-08-290</t>
  </si>
  <si>
    <t>ФК-08-254</t>
  </si>
  <si>
    <t>ФК-08-255</t>
  </si>
  <si>
    <t>ФК-08-256</t>
  </si>
  <si>
    <t>ФК-08-257</t>
  </si>
  <si>
    <t>ФК-08-258</t>
  </si>
  <si>
    <t>ФК-08-264</t>
  </si>
  <si>
    <t>ФК-08-263</t>
  </si>
  <si>
    <t>ФК-08-288</t>
  </si>
  <si>
    <t>ФК-08-298</t>
  </si>
  <si>
    <t>ФК-08-297</t>
  </si>
  <si>
    <t>ФК-08-270</t>
  </si>
  <si>
    <t>ФК-08-272</t>
  </si>
  <si>
    <t>ФК-08-274</t>
  </si>
  <si>
    <t>ФК-08-275</t>
  </si>
  <si>
    <t>ФК-08-287</t>
  </si>
  <si>
    <t>ФК-08-268</t>
  </si>
  <si>
    <t>ФК-08-269</t>
  </si>
  <si>
    <t>ФК-08-278</t>
  </si>
  <si>
    <t>ФК-08-284</t>
  </si>
  <si>
    <t>ФК-08-285</t>
  </si>
  <si>
    <t>ФК-08-246</t>
  </si>
  <si>
    <t>ФК-08-245</t>
  </si>
  <si>
    <t>ФК-08-305</t>
  </si>
  <si>
    <t>ФК-08-304</t>
  </si>
  <si>
    <t>ФК-08-306</t>
  </si>
  <si>
    <t>ФК-08-283</t>
  </si>
  <si>
    <t>ФК-08-249</t>
  </si>
  <si>
    <t>ФК-07-111</t>
  </si>
  <si>
    <t>ФК-07-112</t>
  </si>
  <si>
    <t>ФК-07-114</t>
  </si>
  <si>
    <t>ФК-07-120</t>
  </si>
  <si>
    <t>ФК-07-116</t>
  </si>
  <si>
    <t>ФК-07-117</t>
  </si>
  <si>
    <t>ФК-07-118</t>
  </si>
  <si>
    <t>ФК-07-119</t>
  </si>
  <si>
    <t>ФК-07-060</t>
  </si>
  <si>
    <t>ФК-07-058</t>
  </si>
  <si>
    <t>ФК-07-057</t>
  </si>
  <si>
    <t>ФК-07-061</t>
  </si>
  <si>
    <t>ФК-07-063</t>
  </si>
  <si>
    <t>ФК-07-059</t>
  </si>
  <si>
    <t>ФК-07-086</t>
  </si>
  <si>
    <t>ФК-07-087</t>
  </si>
  <si>
    <t>ФК-07-089</t>
  </si>
  <si>
    <t>ФК-07-126</t>
  </si>
  <si>
    <t>ФК-07-128</t>
  </si>
  <si>
    <t>ФК-07-127</t>
  </si>
  <si>
    <t>ФК-07-068</t>
  </si>
  <si>
    <t>ФК-07-065</t>
  </si>
  <si>
    <t>ФК-07-090</t>
  </si>
  <si>
    <t>ФК-07-091</t>
  </si>
  <si>
    <t>ФК-07-092</t>
  </si>
  <si>
    <t>ФК-07-093</t>
  </si>
  <si>
    <t>ФК-07-095</t>
  </si>
  <si>
    <t>ФК-07-100</t>
  </si>
  <si>
    <t>ФК-07-102</t>
  </si>
  <si>
    <t>ФК-07-103</t>
  </si>
  <si>
    <t>ФК-07-106</t>
  </si>
  <si>
    <t>ФК-07-108</t>
  </si>
  <si>
    <t>ФК-07-109</t>
  </si>
  <si>
    <t>ФК-07-076</t>
  </si>
  <si>
    <t>ФК-07-077</t>
  </si>
  <si>
    <t>ФК-07-069</t>
  </si>
  <si>
    <t>ФК-07-072</t>
  </si>
  <si>
    <t>ФК-07-079</t>
  </si>
  <si>
    <t>ФК-07-080</t>
  </si>
  <si>
    <t>ФК-07-082</t>
  </si>
  <si>
    <t>I</t>
  </si>
  <si>
    <t>II</t>
  </si>
  <si>
    <t>III</t>
  </si>
  <si>
    <t>В.И.Кугаевская</t>
  </si>
  <si>
    <t>В.В.Маликова</t>
  </si>
  <si>
    <t>Н.В.Иванова</t>
  </si>
  <si>
    <t>А</t>
  </si>
  <si>
    <t>В</t>
  </si>
  <si>
    <t>Д</t>
  </si>
  <si>
    <t>Н</t>
  </si>
  <si>
    <t>О</t>
  </si>
  <si>
    <t>Е</t>
  </si>
  <si>
    <t>М</t>
  </si>
  <si>
    <t>С</t>
  </si>
  <si>
    <t>Р</t>
  </si>
  <si>
    <t>Ю</t>
  </si>
  <si>
    <t>П</t>
  </si>
  <si>
    <t>К</t>
  </si>
  <si>
    <t>И</t>
  </si>
  <si>
    <t>Ф</t>
  </si>
  <si>
    <t>Э</t>
  </si>
  <si>
    <t>Г</t>
  </si>
  <si>
    <t>Я</t>
  </si>
  <si>
    <t>Л</t>
  </si>
  <si>
    <t>Ж</t>
  </si>
  <si>
    <t>Т</t>
  </si>
  <si>
    <t>З</t>
  </si>
  <si>
    <t>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</si>
</sst>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400]h:mm:ss\ AM/PM"/>
    <numFmt numFmtId="180" formatCode="h:mm:ss;@"/>
    <numFmt numFmtId="181" formatCode="0.0000"/>
    <numFmt numFmtId="182" formatCode="0.000"/>
    <numFmt numFmtId="183" formatCode="[$-FC19]d\ mmmm\ yyyy\ &quot;г.&quot;"/>
    <numFmt numFmtId="184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14" fontId="12" fillId="32" borderId="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178" fontId="54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8" fillId="0" borderId="0" xfId="53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2" borderId="10" xfId="0" applyFont="1" applyFill="1" applyBorder="1" applyAlignment="1" applyProtection="1">
      <alignment horizontal="center" vertical="center"/>
      <protection/>
    </xf>
    <xf numFmtId="0" fontId="18" fillId="32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178" fontId="56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 wrapText="1"/>
    </xf>
    <xf numFmtId="178" fontId="56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2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7" fillId="0" borderId="0" xfId="0" applyFont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wrapText="1"/>
    </xf>
    <xf numFmtId="2" fontId="1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329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867025" y="329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867025" y="3295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867025" y="3295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867025" y="4819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867025" y="4819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2867025" y="3295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3295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867025" y="2686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867025" y="481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867025" y="481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8100"/>
    <xdr:sp fLocksText="0">
      <xdr:nvSpPr>
        <xdr:cNvPr id="21" name="Text Box 1"/>
        <xdr:cNvSpPr txBox="1">
          <a:spLocks noChangeArrowheads="1"/>
        </xdr:cNvSpPr>
      </xdr:nvSpPr>
      <xdr:spPr>
        <a:xfrm>
          <a:off x="2867025" y="481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867025" y="481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86702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86702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867025" y="4819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867025" y="4819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2867025" y="12744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2867025" y="12744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8100"/>
    <xdr:sp fLocksText="0">
      <xdr:nvSpPr>
        <xdr:cNvPr id="29" name="Text Box 1"/>
        <xdr:cNvSpPr txBox="1">
          <a:spLocks noChangeArrowheads="1"/>
        </xdr:cNvSpPr>
      </xdr:nvSpPr>
      <xdr:spPr>
        <a:xfrm>
          <a:off x="2867025" y="12744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38100"/>
    <xdr:sp fLocksText="0">
      <xdr:nvSpPr>
        <xdr:cNvPr id="30" name="Text Box 1"/>
        <xdr:cNvSpPr txBox="1">
          <a:spLocks noChangeArrowheads="1"/>
        </xdr:cNvSpPr>
      </xdr:nvSpPr>
      <xdr:spPr>
        <a:xfrm>
          <a:off x="2867025" y="12744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86702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86702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2867025" y="12744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2867025" y="12744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2867025" y="603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45" name="Text Box 1"/>
        <xdr:cNvSpPr txBox="1">
          <a:spLocks noChangeArrowheads="1"/>
        </xdr:cNvSpPr>
      </xdr:nvSpPr>
      <xdr:spPr>
        <a:xfrm>
          <a:off x="2867025" y="329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46" name="Text Box 1"/>
        <xdr:cNvSpPr txBox="1">
          <a:spLocks noChangeArrowheads="1"/>
        </xdr:cNvSpPr>
      </xdr:nvSpPr>
      <xdr:spPr>
        <a:xfrm>
          <a:off x="2867025" y="329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38100"/>
    <xdr:sp fLocksText="0">
      <xdr:nvSpPr>
        <xdr:cNvPr id="47" name="Text Box 1"/>
        <xdr:cNvSpPr txBox="1">
          <a:spLocks noChangeArrowheads="1"/>
        </xdr:cNvSpPr>
      </xdr:nvSpPr>
      <xdr:spPr>
        <a:xfrm>
          <a:off x="2867025" y="603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2867025" y="603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8670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867025" y="10610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04775"/>
    <xdr:sp fLocksText="0">
      <xdr:nvSpPr>
        <xdr:cNvPr id="51" name="Text Box 1"/>
        <xdr:cNvSpPr txBox="1">
          <a:spLocks noChangeArrowheads="1"/>
        </xdr:cNvSpPr>
      </xdr:nvSpPr>
      <xdr:spPr>
        <a:xfrm>
          <a:off x="2867025" y="3295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2867025" y="3295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61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2867025" y="4210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2867025" y="4210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867025" y="4210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67" name="Text Box 1"/>
        <xdr:cNvSpPr txBox="1">
          <a:spLocks noChangeArrowheads="1"/>
        </xdr:cNvSpPr>
      </xdr:nvSpPr>
      <xdr:spPr>
        <a:xfrm>
          <a:off x="2867025" y="4210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2867025" y="4210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28670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28670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71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72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73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74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867025" y="390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867025" y="390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33375"/>
    <xdr:sp fLocksText="0">
      <xdr:nvSpPr>
        <xdr:cNvPr id="81" name="Text Box 1"/>
        <xdr:cNvSpPr txBox="1">
          <a:spLocks noChangeArrowheads="1"/>
        </xdr:cNvSpPr>
      </xdr:nvSpPr>
      <xdr:spPr>
        <a:xfrm>
          <a:off x="2867025" y="1396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33375"/>
    <xdr:sp fLocksText="0">
      <xdr:nvSpPr>
        <xdr:cNvPr id="82" name="Text Box 1"/>
        <xdr:cNvSpPr txBox="1">
          <a:spLocks noChangeArrowheads="1"/>
        </xdr:cNvSpPr>
      </xdr:nvSpPr>
      <xdr:spPr>
        <a:xfrm>
          <a:off x="2867025" y="1396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28600"/>
    <xdr:sp fLocksText="0">
      <xdr:nvSpPr>
        <xdr:cNvPr id="83" name="Text Box 1"/>
        <xdr:cNvSpPr txBox="1">
          <a:spLocks noChangeArrowheads="1"/>
        </xdr:cNvSpPr>
      </xdr:nvSpPr>
      <xdr:spPr>
        <a:xfrm>
          <a:off x="2867025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28600"/>
    <xdr:sp fLocksText="0">
      <xdr:nvSpPr>
        <xdr:cNvPr id="84" name="Text Box 1"/>
        <xdr:cNvSpPr txBox="1">
          <a:spLocks noChangeArrowheads="1"/>
        </xdr:cNvSpPr>
      </xdr:nvSpPr>
      <xdr:spPr>
        <a:xfrm>
          <a:off x="2867025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533400"/>
    <xdr:sp fLocksText="0">
      <xdr:nvSpPr>
        <xdr:cNvPr id="85" name="Text Box 1"/>
        <xdr:cNvSpPr txBox="1">
          <a:spLocks noChangeArrowheads="1"/>
        </xdr:cNvSpPr>
      </xdr:nvSpPr>
      <xdr:spPr>
        <a:xfrm>
          <a:off x="2867025" y="139636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533400"/>
    <xdr:sp fLocksText="0">
      <xdr:nvSpPr>
        <xdr:cNvPr id="86" name="Text Box 1"/>
        <xdr:cNvSpPr txBox="1">
          <a:spLocks noChangeArrowheads="1"/>
        </xdr:cNvSpPr>
      </xdr:nvSpPr>
      <xdr:spPr>
        <a:xfrm>
          <a:off x="2867025" y="139636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87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88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42875"/>
    <xdr:sp fLocksText="0">
      <xdr:nvSpPr>
        <xdr:cNvPr id="91" name="Text Box 1"/>
        <xdr:cNvSpPr txBox="1">
          <a:spLocks noChangeArrowheads="1"/>
        </xdr:cNvSpPr>
      </xdr:nvSpPr>
      <xdr:spPr>
        <a:xfrm>
          <a:off x="2867025" y="421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42875"/>
    <xdr:sp fLocksText="0">
      <xdr:nvSpPr>
        <xdr:cNvPr id="92" name="Text Box 1"/>
        <xdr:cNvSpPr txBox="1">
          <a:spLocks noChangeArrowheads="1"/>
        </xdr:cNvSpPr>
      </xdr:nvSpPr>
      <xdr:spPr>
        <a:xfrm>
          <a:off x="2867025" y="421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42875"/>
    <xdr:sp fLocksText="0">
      <xdr:nvSpPr>
        <xdr:cNvPr id="93" name="Text Box 1"/>
        <xdr:cNvSpPr txBox="1">
          <a:spLocks noChangeArrowheads="1"/>
        </xdr:cNvSpPr>
      </xdr:nvSpPr>
      <xdr:spPr>
        <a:xfrm>
          <a:off x="2867025" y="421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42875"/>
    <xdr:sp fLocksText="0">
      <xdr:nvSpPr>
        <xdr:cNvPr id="94" name="Text Box 1"/>
        <xdr:cNvSpPr txBox="1">
          <a:spLocks noChangeArrowheads="1"/>
        </xdr:cNvSpPr>
      </xdr:nvSpPr>
      <xdr:spPr>
        <a:xfrm>
          <a:off x="2867025" y="421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38100</xdr:rowOff>
    </xdr:from>
    <xdr:ext cx="7620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2867025" y="4248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38100</xdr:rowOff>
    </xdr:from>
    <xdr:ext cx="7620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2867025" y="4248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28670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28670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99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100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101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2867025" y="3905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2867025" y="390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2867025" y="390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133350"/>
    <xdr:sp fLocksText="0">
      <xdr:nvSpPr>
        <xdr:cNvPr id="108" name="Text Box 1"/>
        <xdr:cNvSpPr txBox="1">
          <a:spLocks noChangeArrowheads="1"/>
        </xdr:cNvSpPr>
      </xdr:nvSpPr>
      <xdr:spPr>
        <a:xfrm>
          <a:off x="2867025" y="1396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33375"/>
    <xdr:sp fLocksText="0">
      <xdr:nvSpPr>
        <xdr:cNvPr id="109" name="Text Box 1"/>
        <xdr:cNvSpPr txBox="1">
          <a:spLocks noChangeArrowheads="1"/>
        </xdr:cNvSpPr>
      </xdr:nvSpPr>
      <xdr:spPr>
        <a:xfrm>
          <a:off x="2867025" y="1396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33375"/>
    <xdr:sp fLocksText="0">
      <xdr:nvSpPr>
        <xdr:cNvPr id="110" name="Text Box 1"/>
        <xdr:cNvSpPr txBox="1">
          <a:spLocks noChangeArrowheads="1"/>
        </xdr:cNvSpPr>
      </xdr:nvSpPr>
      <xdr:spPr>
        <a:xfrm>
          <a:off x="2867025" y="1396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28600"/>
    <xdr:sp fLocksText="0">
      <xdr:nvSpPr>
        <xdr:cNvPr id="111" name="Text Box 1"/>
        <xdr:cNvSpPr txBox="1">
          <a:spLocks noChangeArrowheads="1"/>
        </xdr:cNvSpPr>
      </xdr:nvSpPr>
      <xdr:spPr>
        <a:xfrm>
          <a:off x="2867025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28600"/>
    <xdr:sp fLocksText="0">
      <xdr:nvSpPr>
        <xdr:cNvPr id="112" name="Text Box 1"/>
        <xdr:cNvSpPr txBox="1">
          <a:spLocks noChangeArrowheads="1"/>
        </xdr:cNvSpPr>
      </xdr:nvSpPr>
      <xdr:spPr>
        <a:xfrm>
          <a:off x="2867025" y="13963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533400"/>
    <xdr:sp fLocksText="0">
      <xdr:nvSpPr>
        <xdr:cNvPr id="113" name="Text Box 1"/>
        <xdr:cNvSpPr txBox="1">
          <a:spLocks noChangeArrowheads="1"/>
        </xdr:cNvSpPr>
      </xdr:nvSpPr>
      <xdr:spPr>
        <a:xfrm>
          <a:off x="2867025" y="139636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533400"/>
    <xdr:sp fLocksText="0">
      <xdr:nvSpPr>
        <xdr:cNvPr id="114" name="Text Box 1"/>
        <xdr:cNvSpPr txBox="1">
          <a:spLocks noChangeArrowheads="1"/>
        </xdr:cNvSpPr>
      </xdr:nvSpPr>
      <xdr:spPr>
        <a:xfrm>
          <a:off x="2867025" y="139636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115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116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117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118" name="Text Box 1"/>
        <xdr:cNvSpPr txBox="1">
          <a:spLocks noChangeArrowheads="1"/>
        </xdr:cNvSpPr>
      </xdr:nvSpPr>
      <xdr:spPr>
        <a:xfrm>
          <a:off x="2867025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00025"/>
    <xdr:sp fLocksText="0">
      <xdr:nvSpPr>
        <xdr:cNvPr id="119" name="Text Box 1"/>
        <xdr:cNvSpPr txBox="1">
          <a:spLocks noChangeArrowheads="1"/>
        </xdr:cNvSpPr>
      </xdr:nvSpPr>
      <xdr:spPr>
        <a:xfrm>
          <a:off x="2867025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00025"/>
    <xdr:sp fLocksText="0">
      <xdr:nvSpPr>
        <xdr:cNvPr id="120" name="Text Box 1"/>
        <xdr:cNvSpPr txBox="1">
          <a:spLocks noChangeArrowheads="1"/>
        </xdr:cNvSpPr>
      </xdr:nvSpPr>
      <xdr:spPr>
        <a:xfrm>
          <a:off x="2867025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561975"/>
    <xdr:sp fLocksText="0">
      <xdr:nvSpPr>
        <xdr:cNvPr id="121" name="Text Box 1"/>
        <xdr:cNvSpPr txBox="1">
          <a:spLocks noChangeArrowheads="1"/>
        </xdr:cNvSpPr>
      </xdr:nvSpPr>
      <xdr:spPr>
        <a:xfrm>
          <a:off x="2867025" y="4210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561975"/>
    <xdr:sp fLocksText="0">
      <xdr:nvSpPr>
        <xdr:cNvPr id="122" name="Text Box 1"/>
        <xdr:cNvSpPr txBox="1">
          <a:spLocks noChangeArrowheads="1"/>
        </xdr:cNvSpPr>
      </xdr:nvSpPr>
      <xdr:spPr>
        <a:xfrm>
          <a:off x="2867025" y="4210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304800</xdr:rowOff>
    </xdr:from>
    <xdr:ext cx="76200" cy="266700"/>
    <xdr:sp fLocksText="0">
      <xdr:nvSpPr>
        <xdr:cNvPr id="123" name="Text Box 1"/>
        <xdr:cNvSpPr txBox="1">
          <a:spLocks noChangeArrowheads="1"/>
        </xdr:cNvSpPr>
      </xdr:nvSpPr>
      <xdr:spPr>
        <a:xfrm>
          <a:off x="2867025" y="5429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304800</xdr:rowOff>
    </xdr:from>
    <xdr:ext cx="76200" cy="266700"/>
    <xdr:sp fLocksText="0">
      <xdr:nvSpPr>
        <xdr:cNvPr id="124" name="Text Box 1"/>
        <xdr:cNvSpPr txBox="1">
          <a:spLocks noChangeArrowheads="1"/>
        </xdr:cNvSpPr>
      </xdr:nvSpPr>
      <xdr:spPr>
        <a:xfrm>
          <a:off x="2867025" y="5429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25" name="Text Box 1"/>
        <xdr:cNvSpPr txBox="1">
          <a:spLocks noChangeArrowheads="1"/>
        </xdr:cNvSpPr>
      </xdr:nvSpPr>
      <xdr:spPr>
        <a:xfrm>
          <a:off x="2867025" y="1122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26" name="Text Box 1"/>
        <xdr:cNvSpPr txBox="1">
          <a:spLocks noChangeArrowheads="1"/>
        </xdr:cNvSpPr>
      </xdr:nvSpPr>
      <xdr:spPr>
        <a:xfrm>
          <a:off x="2867025" y="1122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27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28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29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30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04775"/>
    <xdr:sp fLocksText="0">
      <xdr:nvSpPr>
        <xdr:cNvPr id="131" name="Text Box 1"/>
        <xdr:cNvSpPr txBox="1">
          <a:spLocks noChangeArrowheads="1"/>
        </xdr:cNvSpPr>
      </xdr:nvSpPr>
      <xdr:spPr>
        <a:xfrm>
          <a:off x="2867025" y="11220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04775"/>
    <xdr:sp fLocksText="0">
      <xdr:nvSpPr>
        <xdr:cNvPr id="132" name="Text Box 1"/>
        <xdr:cNvSpPr txBox="1">
          <a:spLocks noChangeArrowheads="1"/>
        </xdr:cNvSpPr>
      </xdr:nvSpPr>
      <xdr:spPr>
        <a:xfrm>
          <a:off x="2867025" y="11220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33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34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35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36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47675"/>
    <xdr:sp fLocksText="0">
      <xdr:nvSpPr>
        <xdr:cNvPr id="137" name="Text Box 1"/>
        <xdr:cNvSpPr txBox="1">
          <a:spLocks noChangeArrowheads="1"/>
        </xdr:cNvSpPr>
      </xdr:nvSpPr>
      <xdr:spPr>
        <a:xfrm>
          <a:off x="2867025" y="103060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47675"/>
    <xdr:sp fLocksText="0">
      <xdr:nvSpPr>
        <xdr:cNvPr id="138" name="Text Box 1"/>
        <xdr:cNvSpPr txBox="1">
          <a:spLocks noChangeArrowheads="1"/>
        </xdr:cNvSpPr>
      </xdr:nvSpPr>
      <xdr:spPr>
        <a:xfrm>
          <a:off x="2867025" y="103060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139" name="Text Box 1"/>
        <xdr:cNvSpPr txBox="1">
          <a:spLocks noChangeArrowheads="1"/>
        </xdr:cNvSpPr>
      </xdr:nvSpPr>
      <xdr:spPr>
        <a:xfrm>
          <a:off x="2867025" y="1030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140" name="Text Box 1"/>
        <xdr:cNvSpPr txBox="1">
          <a:spLocks noChangeArrowheads="1"/>
        </xdr:cNvSpPr>
      </xdr:nvSpPr>
      <xdr:spPr>
        <a:xfrm>
          <a:off x="2867025" y="1030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04850"/>
    <xdr:sp fLocksText="0">
      <xdr:nvSpPr>
        <xdr:cNvPr id="141" name="Text Box 1"/>
        <xdr:cNvSpPr txBox="1">
          <a:spLocks noChangeArrowheads="1"/>
        </xdr:cNvSpPr>
      </xdr:nvSpPr>
      <xdr:spPr>
        <a:xfrm>
          <a:off x="2867025" y="103060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04850"/>
    <xdr:sp fLocksText="0">
      <xdr:nvSpPr>
        <xdr:cNvPr id="142" name="Text Box 1"/>
        <xdr:cNvSpPr txBox="1">
          <a:spLocks noChangeArrowheads="1"/>
        </xdr:cNvSpPr>
      </xdr:nvSpPr>
      <xdr:spPr>
        <a:xfrm>
          <a:off x="2867025" y="103060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43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44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45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46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47" name="Text Box 1"/>
        <xdr:cNvSpPr txBox="1">
          <a:spLocks noChangeArrowheads="1"/>
        </xdr:cNvSpPr>
      </xdr:nvSpPr>
      <xdr:spPr>
        <a:xfrm>
          <a:off x="2867025" y="1122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48" name="Text Box 1"/>
        <xdr:cNvSpPr txBox="1">
          <a:spLocks noChangeArrowheads="1"/>
        </xdr:cNvSpPr>
      </xdr:nvSpPr>
      <xdr:spPr>
        <a:xfrm>
          <a:off x="2867025" y="1122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49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50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51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42875"/>
    <xdr:sp fLocksText="0">
      <xdr:nvSpPr>
        <xdr:cNvPr id="152" name="Text Box 1"/>
        <xdr:cNvSpPr txBox="1">
          <a:spLocks noChangeArrowheads="1"/>
        </xdr:cNvSpPr>
      </xdr:nvSpPr>
      <xdr:spPr>
        <a:xfrm>
          <a:off x="2867025" y="11220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04775"/>
    <xdr:sp fLocksText="0">
      <xdr:nvSpPr>
        <xdr:cNvPr id="153" name="Text Box 1"/>
        <xdr:cNvSpPr txBox="1">
          <a:spLocks noChangeArrowheads="1"/>
        </xdr:cNvSpPr>
      </xdr:nvSpPr>
      <xdr:spPr>
        <a:xfrm>
          <a:off x="2867025" y="11220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04775"/>
    <xdr:sp fLocksText="0">
      <xdr:nvSpPr>
        <xdr:cNvPr id="154" name="Text Box 1"/>
        <xdr:cNvSpPr txBox="1">
          <a:spLocks noChangeArrowheads="1"/>
        </xdr:cNvSpPr>
      </xdr:nvSpPr>
      <xdr:spPr>
        <a:xfrm>
          <a:off x="2867025" y="11220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55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56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57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61925"/>
    <xdr:sp fLocksText="0">
      <xdr:nvSpPr>
        <xdr:cNvPr id="158" name="Text Box 1"/>
        <xdr:cNvSpPr txBox="1">
          <a:spLocks noChangeArrowheads="1"/>
        </xdr:cNvSpPr>
      </xdr:nvSpPr>
      <xdr:spPr>
        <a:xfrm>
          <a:off x="2867025" y="1030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47675"/>
    <xdr:sp fLocksText="0">
      <xdr:nvSpPr>
        <xdr:cNvPr id="159" name="Text Box 1"/>
        <xdr:cNvSpPr txBox="1">
          <a:spLocks noChangeArrowheads="1"/>
        </xdr:cNvSpPr>
      </xdr:nvSpPr>
      <xdr:spPr>
        <a:xfrm>
          <a:off x="2867025" y="103060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47675"/>
    <xdr:sp fLocksText="0">
      <xdr:nvSpPr>
        <xdr:cNvPr id="160" name="Text Box 1"/>
        <xdr:cNvSpPr txBox="1">
          <a:spLocks noChangeArrowheads="1"/>
        </xdr:cNvSpPr>
      </xdr:nvSpPr>
      <xdr:spPr>
        <a:xfrm>
          <a:off x="2867025" y="103060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161" name="Text Box 1"/>
        <xdr:cNvSpPr txBox="1">
          <a:spLocks noChangeArrowheads="1"/>
        </xdr:cNvSpPr>
      </xdr:nvSpPr>
      <xdr:spPr>
        <a:xfrm>
          <a:off x="2867025" y="1030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76225"/>
    <xdr:sp fLocksText="0">
      <xdr:nvSpPr>
        <xdr:cNvPr id="162" name="Text Box 1"/>
        <xdr:cNvSpPr txBox="1">
          <a:spLocks noChangeArrowheads="1"/>
        </xdr:cNvSpPr>
      </xdr:nvSpPr>
      <xdr:spPr>
        <a:xfrm>
          <a:off x="2867025" y="10306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04850"/>
    <xdr:sp fLocksText="0">
      <xdr:nvSpPr>
        <xdr:cNvPr id="163" name="Text Box 1"/>
        <xdr:cNvSpPr txBox="1">
          <a:spLocks noChangeArrowheads="1"/>
        </xdr:cNvSpPr>
      </xdr:nvSpPr>
      <xdr:spPr>
        <a:xfrm>
          <a:off x="2867025" y="103060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04850"/>
    <xdr:sp fLocksText="0">
      <xdr:nvSpPr>
        <xdr:cNvPr id="164" name="Text Box 1"/>
        <xdr:cNvSpPr txBox="1">
          <a:spLocks noChangeArrowheads="1"/>
        </xdr:cNvSpPr>
      </xdr:nvSpPr>
      <xdr:spPr>
        <a:xfrm>
          <a:off x="2867025" y="103060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65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66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67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68" name="Text Box 1"/>
        <xdr:cNvSpPr txBox="1">
          <a:spLocks noChangeArrowheads="1"/>
        </xdr:cNvSpPr>
      </xdr:nvSpPr>
      <xdr:spPr>
        <a:xfrm>
          <a:off x="2867025" y="10306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562225"/>
    <xdr:sp fLocksText="0">
      <xdr:nvSpPr>
        <xdr:cNvPr id="169" name="Text Box 1"/>
        <xdr:cNvSpPr txBox="1">
          <a:spLocks noChangeArrowheads="1"/>
        </xdr:cNvSpPr>
      </xdr:nvSpPr>
      <xdr:spPr>
        <a:xfrm>
          <a:off x="2867025" y="6953250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562225"/>
    <xdr:sp fLocksText="0">
      <xdr:nvSpPr>
        <xdr:cNvPr id="170" name="Text Box 1"/>
        <xdr:cNvSpPr txBox="1">
          <a:spLocks noChangeArrowheads="1"/>
        </xdr:cNvSpPr>
      </xdr:nvSpPr>
      <xdr:spPr>
        <a:xfrm>
          <a:off x="2867025" y="6953250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562225"/>
    <xdr:sp fLocksText="0">
      <xdr:nvSpPr>
        <xdr:cNvPr id="171" name="Text Box 1"/>
        <xdr:cNvSpPr txBox="1">
          <a:spLocks noChangeArrowheads="1"/>
        </xdr:cNvSpPr>
      </xdr:nvSpPr>
      <xdr:spPr>
        <a:xfrm>
          <a:off x="2867025" y="6953250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562225"/>
    <xdr:sp fLocksText="0">
      <xdr:nvSpPr>
        <xdr:cNvPr id="172" name="Text Box 1"/>
        <xdr:cNvSpPr txBox="1">
          <a:spLocks noChangeArrowheads="1"/>
        </xdr:cNvSpPr>
      </xdr:nvSpPr>
      <xdr:spPr>
        <a:xfrm>
          <a:off x="2867025" y="6953250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562225"/>
    <xdr:sp fLocksText="0">
      <xdr:nvSpPr>
        <xdr:cNvPr id="173" name="Text Box 1"/>
        <xdr:cNvSpPr txBox="1">
          <a:spLocks noChangeArrowheads="1"/>
        </xdr:cNvSpPr>
      </xdr:nvSpPr>
      <xdr:spPr>
        <a:xfrm>
          <a:off x="2867025" y="6953250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562225"/>
    <xdr:sp fLocksText="0">
      <xdr:nvSpPr>
        <xdr:cNvPr id="174" name="Text Box 1"/>
        <xdr:cNvSpPr txBox="1">
          <a:spLocks noChangeArrowheads="1"/>
        </xdr:cNvSpPr>
      </xdr:nvSpPr>
      <xdr:spPr>
        <a:xfrm>
          <a:off x="2867025" y="6953250"/>
          <a:ext cx="762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485775"/>
    <xdr:sp fLocksText="0">
      <xdr:nvSpPr>
        <xdr:cNvPr id="175" name="Text Box 1"/>
        <xdr:cNvSpPr txBox="1">
          <a:spLocks noChangeArrowheads="1"/>
        </xdr:cNvSpPr>
      </xdr:nvSpPr>
      <xdr:spPr>
        <a:xfrm>
          <a:off x="4181475" y="15306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485775"/>
    <xdr:sp fLocksText="0">
      <xdr:nvSpPr>
        <xdr:cNvPr id="176" name="Text Box 1"/>
        <xdr:cNvSpPr txBox="1">
          <a:spLocks noChangeArrowheads="1"/>
        </xdr:cNvSpPr>
      </xdr:nvSpPr>
      <xdr:spPr>
        <a:xfrm>
          <a:off x="4181475" y="15306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77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78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79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0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5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6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7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8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89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0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5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6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7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8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0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266700"/>
    <xdr:sp fLocksText="0">
      <xdr:nvSpPr>
        <xdr:cNvPr id="205" name="Text Box 1"/>
        <xdr:cNvSpPr txBox="1">
          <a:spLocks noChangeArrowheads="1"/>
        </xdr:cNvSpPr>
      </xdr:nvSpPr>
      <xdr:spPr>
        <a:xfrm>
          <a:off x="2867025" y="1530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266700"/>
    <xdr:sp fLocksText="0">
      <xdr:nvSpPr>
        <xdr:cNvPr id="206" name="Text Box 1"/>
        <xdr:cNvSpPr txBox="1">
          <a:spLocks noChangeArrowheads="1"/>
        </xdr:cNvSpPr>
      </xdr:nvSpPr>
      <xdr:spPr>
        <a:xfrm>
          <a:off x="2867025" y="1530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7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09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10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1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1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1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1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266700"/>
    <xdr:sp fLocksText="0">
      <xdr:nvSpPr>
        <xdr:cNvPr id="215" name="Text Box 1"/>
        <xdr:cNvSpPr txBox="1">
          <a:spLocks noChangeArrowheads="1"/>
        </xdr:cNvSpPr>
      </xdr:nvSpPr>
      <xdr:spPr>
        <a:xfrm>
          <a:off x="2867025" y="1530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266700"/>
    <xdr:sp fLocksText="0">
      <xdr:nvSpPr>
        <xdr:cNvPr id="216" name="Text Box 1"/>
        <xdr:cNvSpPr txBox="1">
          <a:spLocks noChangeArrowheads="1"/>
        </xdr:cNvSpPr>
      </xdr:nvSpPr>
      <xdr:spPr>
        <a:xfrm>
          <a:off x="2867025" y="1530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657225"/>
    <xdr:sp fLocksText="0">
      <xdr:nvSpPr>
        <xdr:cNvPr id="217" name="Text Box 1"/>
        <xdr:cNvSpPr txBox="1">
          <a:spLocks noChangeArrowheads="1"/>
        </xdr:cNvSpPr>
      </xdr:nvSpPr>
      <xdr:spPr>
        <a:xfrm>
          <a:off x="4181475" y="15306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657225"/>
    <xdr:sp fLocksText="0">
      <xdr:nvSpPr>
        <xdr:cNvPr id="218" name="Text Box 1"/>
        <xdr:cNvSpPr txBox="1">
          <a:spLocks noChangeArrowheads="1"/>
        </xdr:cNvSpPr>
      </xdr:nvSpPr>
      <xdr:spPr>
        <a:xfrm>
          <a:off x="4181475" y="15306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504825"/>
    <xdr:sp fLocksText="0">
      <xdr:nvSpPr>
        <xdr:cNvPr id="219" name="Text Box 1"/>
        <xdr:cNvSpPr txBox="1">
          <a:spLocks noChangeArrowheads="1"/>
        </xdr:cNvSpPr>
      </xdr:nvSpPr>
      <xdr:spPr>
        <a:xfrm>
          <a:off x="4181475" y="15306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504825"/>
    <xdr:sp fLocksText="0">
      <xdr:nvSpPr>
        <xdr:cNvPr id="220" name="Text Box 1"/>
        <xdr:cNvSpPr txBox="1">
          <a:spLocks noChangeArrowheads="1"/>
        </xdr:cNvSpPr>
      </xdr:nvSpPr>
      <xdr:spPr>
        <a:xfrm>
          <a:off x="4181475" y="15306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2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2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23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24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2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2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227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228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29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0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1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2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3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4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6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38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39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40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4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4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4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4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4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4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4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4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249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1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2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3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4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5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6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7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8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60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6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6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6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6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733425"/>
    <xdr:sp fLocksText="0">
      <xdr:nvSpPr>
        <xdr:cNvPr id="265" name="Text Box 1"/>
        <xdr:cNvSpPr txBox="1">
          <a:spLocks noChangeArrowheads="1"/>
        </xdr:cNvSpPr>
      </xdr:nvSpPr>
      <xdr:spPr>
        <a:xfrm>
          <a:off x="2867025" y="15306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733425"/>
    <xdr:sp fLocksText="0">
      <xdr:nvSpPr>
        <xdr:cNvPr id="266" name="Text Box 1"/>
        <xdr:cNvSpPr txBox="1">
          <a:spLocks noChangeArrowheads="1"/>
        </xdr:cNvSpPr>
      </xdr:nvSpPr>
      <xdr:spPr>
        <a:xfrm>
          <a:off x="2867025" y="15306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23850"/>
    <xdr:sp fLocksText="0">
      <xdr:nvSpPr>
        <xdr:cNvPr id="267" name="Text Box 1"/>
        <xdr:cNvSpPr txBox="1">
          <a:spLocks noChangeArrowheads="1"/>
        </xdr:cNvSpPr>
      </xdr:nvSpPr>
      <xdr:spPr>
        <a:xfrm>
          <a:off x="2867025" y="15306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23850"/>
    <xdr:sp fLocksText="0">
      <xdr:nvSpPr>
        <xdr:cNvPr id="268" name="Text Box 1"/>
        <xdr:cNvSpPr txBox="1">
          <a:spLocks noChangeArrowheads="1"/>
        </xdr:cNvSpPr>
      </xdr:nvSpPr>
      <xdr:spPr>
        <a:xfrm>
          <a:off x="2867025" y="15306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504825"/>
    <xdr:sp fLocksText="0">
      <xdr:nvSpPr>
        <xdr:cNvPr id="269" name="Text Box 1"/>
        <xdr:cNvSpPr txBox="1">
          <a:spLocks noChangeArrowheads="1"/>
        </xdr:cNvSpPr>
      </xdr:nvSpPr>
      <xdr:spPr>
        <a:xfrm>
          <a:off x="4181475" y="15306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51</xdr:row>
      <xdr:rowOff>0</xdr:rowOff>
    </xdr:from>
    <xdr:ext cx="76200" cy="504825"/>
    <xdr:sp fLocksText="0">
      <xdr:nvSpPr>
        <xdr:cNvPr id="270" name="Text Box 1"/>
        <xdr:cNvSpPr txBox="1">
          <a:spLocks noChangeArrowheads="1"/>
        </xdr:cNvSpPr>
      </xdr:nvSpPr>
      <xdr:spPr>
        <a:xfrm>
          <a:off x="4181475" y="15306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7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7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73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74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7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7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278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79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80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81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82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83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84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85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286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19075"/>
    <xdr:sp fLocksText="0">
      <xdr:nvSpPr>
        <xdr:cNvPr id="287" name="Text Box 1"/>
        <xdr:cNvSpPr txBox="1">
          <a:spLocks noChangeArrowheads="1"/>
        </xdr:cNvSpPr>
      </xdr:nvSpPr>
      <xdr:spPr>
        <a:xfrm>
          <a:off x="2867025" y="1554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19075"/>
    <xdr:sp fLocksText="0">
      <xdr:nvSpPr>
        <xdr:cNvPr id="288" name="Text Box 1"/>
        <xdr:cNvSpPr txBox="1">
          <a:spLocks noChangeArrowheads="1"/>
        </xdr:cNvSpPr>
      </xdr:nvSpPr>
      <xdr:spPr>
        <a:xfrm>
          <a:off x="2867025" y="1554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89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90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9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29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9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29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9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9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9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29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299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300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2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3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4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5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6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08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19075"/>
    <xdr:sp fLocksText="0">
      <xdr:nvSpPr>
        <xdr:cNvPr id="309" name="Text Box 1"/>
        <xdr:cNvSpPr txBox="1">
          <a:spLocks noChangeArrowheads="1"/>
        </xdr:cNvSpPr>
      </xdr:nvSpPr>
      <xdr:spPr>
        <a:xfrm>
          <a:off x="2867025" y="1554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19075"/>
    <xdr:sp fLocksText="0">
      <xdr:nvSpPr>
        <xdr:cNvPr id="310" name="Text Box 1"/>
        <xdr:cNvSpPr txBox="1">
          <a:spLocks noChangeArrowheads="1"/>
        </xdr:cNvSpPr>
      </xdr:nvSpPr>
      <xdr:spPr>
        <a:xfrm>
          <a:off x="2867025" y="1554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1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1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1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1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733425"/>
    <xdr:sp fLocksText="0">
      <xdr:nvSpPr>
        <xdr:cNvPr id="315" name="Text Box 1"/>
        <xdr:cNvSpPr txBox="1">
          <a:spLocks noChangeArrowheads="1"/>
        </xdr:cNvSpPr>
      </xdr:nvSpPr>
      <xdr:spPr>
        <a:xfrm>
          <a:off x="2867025" y="15306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733425"/>
    <xdr:sp fLocksText="0">
      <xdr:nvSpPr>
        <xdr:cNvPr id="316" name="Text Box 1"/>
        <xdr:cNvSpPr txBox="1">
          <a:spLocks noChangeArrowheads="1"/>
        </xdr:cNvSpPr>
      </xdr:nvSpPr>
      <xdr:spPr>
        <a:xfrm>
          <a:off x="2867025" y="15306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23850"/>
    <xdr:sp fLocksText="0">
      <xdr:nvSpPr>
        <xdr:cNvPr id="317" name="Text Box 1"/>
        <xdr:cNvSpPr txBox="1">
          <a:spLocks noChangeArrowheads="1"/>
        </xdr:cNvSpPr>
      </xdr:nvSpPr>
      <xdr:spPr>
        <a:xfrm>
          <a:off x="2867025" y="15306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323850"/>
    <xdr:sp fLocksText="0">
      <xdr:nvSpPr>
        <xdr:cNvPr id="318" name="Text Box 1"/>
        <xdr:cNvSpPr txBox="1">
          <a:spLocks noChangeArrowheads="1"/>
        </xdr:cNvSpPr>
      </xdr:nvSpPr>
      <xdr:spPr>
        <a:xfrm>
          <a:off x="2867025" y="15306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533400"/>
    <xdr:sp fLocksText="0">
      <xdr:nvSpPr>
        <xdr:cNvPr id="319" name="Text Box 1"/>
        <xdr:cNvSpPr txBox="1">
          <a:spLocks noChangeArrowheads="1"/>
        </xdr:cNvSpPr>
      </xdr:nvSpPr>
      <xdr:spPr>
        <a:xfrm>
          <a:off x="4181475" y="151161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533400"/>
    <xdr:sp fLocksText="0">
      <xdr:nvSpPr>
        <xdr:cNvPr id="320" name="Text Box 1"/>
        <xdr:cNvSpPr txBox="1">
          <a:spLocks noChangeArrowheads="1"/>
        </xdr:cNvSpPr>
      </xdr:nvSpPr>
      <xdr:spPr>
        <a:xfrm>
          <a:off x="4181475" y="151161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466725"/>
    <xdr:sp fLocksText="0">
      <xdr:nvSpPr>
        <xdr:cNvPr id="321" name="Text Box 1"/>
        <xdr:cNvSpPr txBox="1">
          <a:spLocks noChangeArrowheads="1"/>
        </xdr:cNvSpPr>
      </xdr:nvSpPr>
      <xdr:spPr>
        <a:xfrm>
          <a:off x="4181475" y="15116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466725"/>
    <xdr:sp fLocksText="0">
      <xdr:nvSpPr>
        <xdr:cNvPr id="322" name="Text Box 1"/>
        <xdr:cNvSpPr txBox="1">
          <a:spLocks noChangeArrowheads="1"/>
        </xdr:cNvSpPr>
      </xdr:nvSpPr>
      <xdr:spPr>
        <a:xfrm>
          <a:off x="4181475" y="15116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2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2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2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2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2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2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329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330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0025"/>
    <xdr:sp fLocksText="0">
      <xdr:nvSpPr>
        <xdr:cNvPr id="339" name="Text Box 1"/>
        <xdr:cNvSpPr txBox="1">
          <a:spLocks noChangeArrowheads="1"/>
        </xdr:cNvSpPr>
      </xdr:nvSpPr>
      <xdr:spPr>
        <a:xfrm>
          <a:off x="2867025" y="1554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0025"/>
    <xdr:sp fLocksText="0">
      <xdr:nvSpPr>
        <xdr:cNvPr id="340" name="Text Box 1"/>
        <xdr:cNvSpPr txBox="1">
          <a:spLocks noChangeArrowheads="1"/>
        </xdr:cNvSpPr>
      </xdr:nvSpPr>
      <xdr:spPr>
        <a:xfrm>
          <a:off x="2867025" y="1554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4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4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4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4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45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46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4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4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49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50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351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352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53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2867025" y="1554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0025"/>
    <xdr:sp fLocksText="0">
      <xdr:nvSpPr>
        <xdr:cNvPr id="362" name="Text Box 1"/>
        <xdr:cNvSpPr txBox="1">
          <a:spLocks noChangeArrowheads="1"/>
        </xdr:cNvSpPr>
      </xdr:nvSpPr>
      <xdr:spPr>
        <a:xfrm>
          <a:off x="2867025" y="1554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6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6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65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66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367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368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369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370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466725"/>
    <xdr:sp fLocksText="0">
      <xdr:nvSpPr>
        <xdr:cNvPr id="371" name="Text Box 1"/>
        <xdr:cNvSpPr txBox="1">
          <a:spLocks noChangeArrowheads="1"/>
        </xdr:cNvSpPr>
      </xdr:nvSpPr>
      <xdr:spPr>
        <a:xfrm>
          <a:off x="4181475" y="15116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466725"/>
    <xdr:sp fLocksText="0">
      <xdr:nvSpPr>
        <xdr:cNvPr id="372" name="Text Box 1"/>
        <xdr:cNvSpPr txBox="1">
          <a:spLocks noChangeArrowheads="1"/>
        </xdr:cNvSpPr>
      </xdr:nvSpPr>
      <xdr:spPr>
        <a:xfrm>
          <a:off x="4181475" y="15116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7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7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7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7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7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7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379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380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1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2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3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4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5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6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7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388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389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390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9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9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9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39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95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396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9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9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399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00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01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02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03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04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05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06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07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08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10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411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412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1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1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15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16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417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418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419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420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466725"/>
    <xdr:sp fLocksText="0">
      <xdr:nvSpPr>
        <xdr:cNvPr id="421" name="Text Box 1"/>
        <xdr:cNvSpPr txBox="1">
          <a:spLocks noChangeArrowheads="1"/>
        </xdr:cNvSpPr>
      </xdr:nvSpPr>
      <xdr:spPr>
        <a:xfrm>
          <a:off x="4181475" y="15116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50</xdr:row>
      <xdr:rowOff>0</xdr:rowOff>
    </xdr:from>
    <xdr:ext cx="76200" cy="466725"/>
    <xdr:sp fLocksText="0">
      <xdr:nvSpPr>
        <xdr:cNvPr id="422" name="Text Box 1"/>
        <xdr:cNvSpPr txBox="1">
          <a:spLocks noChangeArrowheads="1"/>
        </xdr:cNvSpPr>
      </xdr:nvSpPr>
      <xdr:spPr>
        <a:xfrm>
          <a:off x="4181475" y="151161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2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2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2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2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2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2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29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30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5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439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440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4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4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4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4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45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46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4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4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49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50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51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52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53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54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55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867025" y="15544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461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462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6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6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65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66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467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468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469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470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7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7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73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74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7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7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77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78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79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80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81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82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47650"/>
    <xdr:sp fLocksText="0">
      <xdr:nvSpPr>
        <xdr:cNvPr id="483" name="Text Box 1"/>
        <xdr:cNvSpPr txBox="1">
          <a:spLocks noChangeArrowheads="1"/>
        </xdr:cNvSpPr>
      </xdr:nvSpPr>
      <xdr:spPr>
        <a:xfrm>
          <a:off x="2867025" y="15544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47650"/>
    <xdr:sp fLocksText="0">
      <xdr:nvSpPr>
        <xdr:cNvPr id="484" name="Text Box 1"/>
        <xdr:cNvSpPr txBox="1">
          <a:spLocks noChangeArrowheads="1"/>
        </xdr:cNvSpPr>
      </xdr:nvSpPr>
      <xdr:spPr>
        <a:xfrm>
          <a:off x="2867025" y="15544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85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486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485775"/>
    <xdr:sp fLocksText="0">
      <xdr:nvSpPr>
        <xdr:cNvPr id="487" name="Text Box 1"/>
        <xdr:cNvSpPr txBox="1">
          <a:spLocks noChangeArrowheads="1"/>
        </xdr:cNvSpPr>
      </xdr:nvSpPr>
      <xdr:spPr>
        <a:xfrm>
          <a:off x="2867025" y="15544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485775"/>
    <xdr:sp fLocksText="0">
      <xdr:nvSpPr>
        <xdr:cNvPr id="488" name="Text Box 1"/>
        <xdr:cNvSpPr txBox="1">
          <a:spLocks noChangeArrowheads="1"/>
        </xdr:cNvSpPr>
      </xdr:nvSpPr>
      <xdr:spPr>
        <a:xfrm>
          <a:off x="2867025" y="15544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89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90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9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49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93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494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9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9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97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498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499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500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501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502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503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504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47650"/>
    <xdr:sp fLocksText="0">
      <xdr:nvSpPr>
        <xdr:cNvPr id="505" name="Text Box 1"/>
        <xdr:cNvSpPr txBox="1">
          <a:spLocks noChangeArrowheads="1"/>
        </xdr:cNvSpPr>
      </xdr:nvSpPr>
      <xdr:spPr>
        <a:xfrm>
          <a:off x="2867025" y="15544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47650"/>
    <xdr:sp fLocksText="0">
      <xdr:nvSpPr>
        <xdr:cNvPr id="506" name="Text Box 1"/>
        <xdr:cNvSpPr txBox="1">
          <a:spLocks noChangeArrowheads="1"/>
        </xdr:cNvSpPr>
      </xdr:nvSpPr>
      <xdr:spPr>
        <a:xfrm>
          <a:off x="2867025" y="15544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507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180975"/>
    <xdr:sp fLocksText="0">
      <xdr:nvSpPr>
        <xdr:cNvPr id="508" name="Text Box 1"/>
        <xdr:cNvSpPr txBox="1">
          <a:spLocks noChangeArrowheads="1"/>
        </xdr:cNvSpPr>
      </xdr:nvSpPr>
      <xdr:spPr>
        <a:xfrm>
          <a:off x="2867025" y="1554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485775"/>
    <xdr:sp fLocksText="0">
      <xdr:nvSpPr>
        <xdr:cNvPr id="509" name="Text Box 1"/>
        <xdr:cNvSpPr txBox="1">
          <a:spLocks noChangeArrowheads="1"/>
        </xdr:cNvSpPr>
      </xdr:nvSpPr>
      <xdr:spPr>
        <a:xfrm>
          <a:off x="2867025" y="15544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485775"/>
    <xdr:sp fLocksText="0">
      <xdr:nvSpPr>
        <xdr:cNvPr id="510" name="Text Box 1"/>
        <xdr:cNvSpPr txBox="1">
          <a:spLocks noChangeArrowheads="1"/>
        </xdr:cNvSpPr>
      </xdr:nvSpPr>
      <xdr:spPr>
        <a:xfrm>
          <a:off x="2867025" y="15544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1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1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13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14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515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571500"/>
    <xdr:sp fLocksText="0">
      <xdr:nvSpPr>
        <xdr:cNvPr id="516" name="Text Box 1"/>
        <xdr:cNvSpPr txBox="1">
          <a:spLocks noChangeArrowheads="1"/>
        </xdr:cNvSpPr>
      </xdr:nvSpPr>
      <xdr:spPr>
        <a:xfrm>
          <a:off x="2867025" y="15116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517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190500</xdr:rowOff>
    </xdr:from>
    <xdr:ext cx="76200" cy="295275"/>
    <xdr:sp fLocksText="0">
      <xdr:nvSpPr>
        <xdr:cNvPr id="518" name="Text Box 1"/>
        <xdr:cNvSpPr txBox="1">
          <a:spLocks noChangeArrowheads="1"/>
        </xdr:cNvSpPr>
      </xdr:nvSpPr>
      <xdr:spPr>
        <a:xfrm>
          <a:off x="2867025" y="1530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519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520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21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22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23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24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525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526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27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28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29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30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523875"/>
    <xdr:sp fLocksText="0">
      <xdr:nvSpPr>
        <xdr:cNvPr id="531" name="Text Box 1"/>
        <xdr:cNvSpPr txBox="1">
          <a:spLocks noChangeArrowheads="1"/>
        </xdr:cNvSpPr>
      </xdr:nvSpPr>
      <xdr:spPr>
        <a:xfrm>
          <a:off x="2867025" y="15544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523875"/>
    <xdr:sp fLocksText="0">
      <xdr:nvSpPr>
        <xdr:cNvPr id="532" name="Text Box 1"/>
        <xdr:cNvSpPr txBox="1">
          <a:spLocks noChangeArrowheads="1"/>
        </xdr:cNvSpPr>
      </xdr:nvSpPr>
      <xdr:spPr>
        <a:xfrm>
          <a:off x="2867025" y="15544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533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534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819150"/>
    <xdr:sp fLocksText="0">
      <xdr:nvSpPr>
        <xdr:cNvPr id="535" name="Text Box 1"/>
        <xdr:cNvSpPr txBox="1">
          <a:spLocks noChangeArrowheads="1"/>
        </xdr:cNvSpPr>
      </xdr:nvSpPr>
      <xdr:spPr>
        <a:xfrm>
          <a:off x="2867025" y="155448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819150"/>
    <xdr:sp fLocksText="0">
      <xdr:nvSpPr>
        <xdr:cNvPr id="536" name="Text Box 1"/>
        <xdr:cNvSpPr txBox="1">
          <a:spLocks noChangeArrowheads="1"/>
        </xdr:cNvSpPr>
      </xdr:nvSpPr>
      <xdr:spPr>
        <a:xfrm>
          <a:off x="2867025" y="155448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37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38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39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40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541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33350"/>
    <xdr:sp fLocksText="0">
      <xdr:nvSpPr>
        <xdr:cNvPr id="542" name="Text Box 1"/>
        <xdr:cNvSpPr txBox="1">
          <a:spLocks noChangeArrowheads="1"/>
        </xdr:cNvSpPr>
      </xdr:nvSpPr>
      <xdr:spPr>
        <a:xfrm>
          <a:off x="2867025" y="1530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43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44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45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42875"/>
    <xdr:sp fLocksText="0">
      <xdr:nvSpPr>
        <xdr:cNvPr id="546" name="Text Box 1"/>
        <xdr:cNvSpPr txBox="1">
          <a:spLocks noChangeArrowheads="1"/>
        </xdr:cNvSpPr>
      </xdr:nvSpPr>
      <xdr:spPr>
        <a:xfrm>
          <a:off x="2867025" y="1530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547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51</xdr:row>
      <xdr:rowOff>0</xdr:rowOff>
    </xdr:from>
    <xdr:ext cx="76200" cy="104775"/>
    <xdr:sp fLocksText="0">
      <xdr:nvSpPr>
        <xdr:cNvPr id="548" name="Text Box 1"/>
        <xdr:cNvSpPr txBox="1">
          <a:spLocks noChangeArrowheads="1"/>
        </xdr:cNvSpPr>
      </xdr:nvSpPr>
      <xdr:spPr>
        <a:xfrm>
          <a:off x="2867025" y="1530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49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50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209550"/>
    <xdr:sp fLocksText="0">
      <xdr:nvSpPr>
        <xdr:cNvPr id="552" name="Text Box 1"/>
        <xdr:cNvSpPr txBox="1">
          <a:spLocks noChangeArrowheads="1"/>
        </xdr:cNvSpPr>
      </xdr:nvSpPr>
      <xdr:spPr>
        <a:xfrm>
          <a:off x="2867025" y="1554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523875"/>
    <xdr:sp fLocksText="0">
      <xdr:nvSpPr>
        <xdr:cNvPr id="553" name="Text Box 1"/>
        <xdr:cNvSpPr txBox="1">
          <a:spLocks noChangeArrowheads="1"/>
        </xdr:cNvSpPr>
      </xdr:nvSpPr>
      <xdr:spPr>
        <a:xfrm>
          <a:off x="2867025" y="15544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523875"/>
    <xdr:sp fLocksText="0">
      <xdr:nvSpPr>
        <xdr:cNvPr id="554" name="Text Box 1"/>
        <xdr:cNvSpPr txBox="1">
          <a:spLocks noChangeArrowheads="1"/>
        </xdr:cNvSpPr>
      </xdr:nvSpPr>
      <xdr:spPr>
        <a:xfrm>
          <a:off x="2867025" y="155448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555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381000"/>
    <xdr:sp fLocksText="0">
      <xdr:nvSpPr>
        <xdr:cNvPr id="556" name="Text Box 1"/>
        <xdr:cNvSpPr txBox="1">
          <a:spLocks noChangeArrowheads="1"/>
        </xdr:cNvSpPr>
      </xdr:nvSpPr>
      <xdr:spPr>
        <a:xfrm>
          <a:off x="2867025" y="15544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819150"/>
    <xdr:sp fLocksText="0">
      <xdr:nvSpPr>
        <xdr:cNvPr id="557" name="Text Box 1"/>
        <xdr:cNvSpPr txBox="1">
          <a:spLocks noChangeArrowheads="1"/>
        </xdr:cNvSpPr>
      </xdr:nvSpPr>
      <xdr:spPr>
        <a:xfrm>
          <a:off x="2867025" y="155448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819150"/>
    <xdr:sp fLocksText="0">
      <xdr:nvSpPr>
        <xdr:cNvPr id="558" name="Text Box 1"/>
        <xdr:cNvSpPr txBox="1">
          <a:spLocks noChangeArrowheads="1"/>
        </xdr:cNvSpPr>
      </xdr:nvSpPr>
      <xdr:spPr>
        <a:xfrm>
          <a:off x="2867025" y="155448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59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60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61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62" name="Text Box 1"/>
        <xdr:cNvSpPr txBox="1">
          <a:spLocks noChangeArrowheads="1"/>
        </xdr:cNvSpPr>
      </xdr:nvSpPr>
      <xdr:spPr>
        <a:xfrm>
          <a:off x="2867025" y="15544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24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720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867025" y="720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867025" y="720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867025" y="720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867025" y="720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867025" y="720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2867025" y="7515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7515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867025" y="908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867025" y="908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2867025" y="6886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19075"/>
    <xdr:sp fLocksText="0">
      <xdr:nvSpPr>
        <xdr:cNvPr id="12" name="Text Box 1"/>
        <xdr:cNvSpPr txBox="1">
          <a:spLocks noChangeArrowheads="1"/>
        </xdr:cNvSpPr>
      </xdr:nvSpPr>
      <xdr:spPr>
        <a:xfrm>
          <a:off x="2867025" y="6886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867025" y="751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867025" y="7515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314325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2867025" y="877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314325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2867025" y="877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000125"/>
    <xdr:sp fLocksText="0">
      <xdr:nvSpPr>
        <xdr:cNvPr id="17" name="Text Box 1"/>
        <xdr:cNvSpPr txBox="1">
          <a:spLocks noChangeArrowheads="1"/>
        </xdr:cNvSpPr>
      </xdr:nvSpPr>
      <xdr:spPr>
        <a:xfrm>
          <a:off x="2867025" y="68865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000125"/>
    <xdr:sp fLocksText="0">
      <xdr:nvSpPr>
        <xdr:cNvPr id="18" name="Text Box 1"/>
        <xdr:cNvSpPr txBox="1">
          <a:spLocks noChangeArrowheads="1"/>
        </xdr:cNvSpPr>
      </xdr:nvSpPr>
      <xdr:spPr>
        <a:xfrm>
          <a:off x="2867025" y="68865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66675</xdr:rowOff>
    </xdr:from>
    <xdr:ext cx="76200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2867025" y="7581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66675</xdr:rowOff>
    </xdr:from>
    <xdr:ext cx="76200" cy="47625"/>
    <xdr:sp fLocksText="0">
      <xdr:nvSpPr>
        <xdr:cNvPr id="20" name="Text Box 1"/>
        <xdr:cNvSpPr txBox="1">
          <a:spLocks noChangeArrowheads="1"/>
        </xdr:cNvSpPr>
      </xdr:nvSpPr>
      <xdr:spPr>
        <a:xfrm>
          <a:off x="2867025" y="7581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57150</xdr:rowOff>
    </xdr:from>
    <xdr:ext cx="76200" cy="38100"/>
    <xdr:sp fLocksText="0">
      <xdr:nvSpPr>
        <xdr:cNvPr id="23" name="Text Box 1"/>
        <xdr:cNvSpPr txBox="1">
          <a:spLocks noChangeArrowheads="1"/>
        </xdr:cNvSpPr>
      </xdr:nvSpPr>
      <xdr:spPr>
        <a:xfrm>
          <a:off x="2867025" y="4429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57150</xdr:rowOff>
    </xdr:from>
    <xdr:ext cx="76200" cy="38100"/>
    <xdr:sp fLocksText="0">
      <xdr:nvSpPr>
        <xdr:cNvPr id="24" name="Text Box 1"/>
        <xdr:cNvSpPr txBox="1">
          <a:spLocks noChangeArrowheads="1"/>
        </xdr:cNvSpPr>
      </xdr:nvSpPr>
      <xdr:spPr>
        <a:xfrm>
          <a:off x="2867025" y="4429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25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26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57150</xdr:rowOff>
    </xdr:from>
    <xdr:ext cx="76200" cy="38100"/>
    <xdr:sp fLocksText="0">
      <xdr:nvSpPr>
        <xdr:cNvPr id="27" name="Text Box 1"/>
        <xdr:cNvSpPr txBox="1">
          <a:spLocks noChangeArrowheads="1"/>
        </xdr:cNvSpPr>
      </xdr:nvSpPr>
      <xdr:spPr>
        <a:xfrm>
          <a:off x="2867025" y="4429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57150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2867025" y="4429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2867025" y="11287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2867025" y="11287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867025" y="6257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867025" y="6257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2867025" y="751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2867025" y="751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2867025" y="3429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2867025" y="3429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867025" y="2486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867025" y="2486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2867025" y="2486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2867025" y="2486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867025" y="2486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867025" y="2486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2867025" y="125444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2867025" y="125444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867025" y="908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867025" y="9086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867025" y="751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2867025" y="751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867025" y="1254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2867025" y="1254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314325</xdr:rowOff>
    </xdr:from>
    <xdr:ext cx="76200" cy="314325"/>
    <xdr:sp fLocksText="0">
      <xdr:nvSpPr>
        <xdr:cNvPr id="51" name="Text Box 1"/>
        <xdr:cNvSpPr txBox="1">
          <a:spLocks noChangeArrowheads="1"/>
        </xdr:cNvSpPr>
      </xdr:nvSpPr>
      <xdr:spPr>
        <a:xfrm>
          <a:off x="2867025" y="877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314325</xdr:rowOff>
    </xdr:from>
    <xdr:ext cx="76200" cy="314325"/>
    <xdr:sp fLocksText="0">
      <xdr:nvSpPr>
        <xdr:cNvPr id="52" name="Text Box 1"/>
        <xdr:cNvSpPr txBox="1">
          <a:spLocks noChangeArrowheads="1"/>
        </xdr:cNvSpPr>
      </xdr:nvSpPr>
      <xdr:spPr>
        <a:xfrm>
          <a:off x="2867025" y="877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000125"/>
    <xdr:sp fLocksText="0">
      <xdr:nvSpPr>
        <xdr:cNvPr id="53" name="Text Box 1"/>
        <xdr:cNvSpPr txBox="1">
          <a:spLocks noChangeArrowheads="1"/>
        </xdr:cNvSpPr>
      </xdr:nvSpPr>
      <xdr:spPr>
        <a:xfrm>
          <a:off x="2867025" y="68865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000125"/>
    <xdr:sp fLocksText="0">
      <xdr:nvSpPr>
        <xdr:cNvPr id="54" name="Text Box 1"/>
        <xdr:cNvSpPr txBox="1">
          <a:spLocks noChangeArrowheads="1"/>
        </xdr:cNvSpPr>
      </xdr:nvSpPr>
      <xdr:spPr>
        <a:xfrm>
          <a:off x="2867025" y="688657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47625"/>
    <xdr:sp fLocksText="0">
      <xdr:nvSpPr>
        <xdr:cNvPr id="55" name="Text Box 1"/>
        <xdr:cNvSpPr txBox="1">
          <a:spLocks noChangeArrowheads="1"/>
        </xdr:cNvSpPr>
      </xdr:nvSpPr>
      <xdr:spPr>
        <a:xfrm>
          <a:off x="2867025" y="12544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47625"/>
    <xdr:sp fLocksText="0">
      <xdr:nvSpPr>
        <xdr:cNvPr id="56" name="Text Box 1"/>
        <xdr:cNvSpPr txBox="1">
          <a:spLocks noChangeArrowheads="1"/>
        </xdr:cNvSpPr>
      </xdr:nvSpPr>
      <xdr:spPr>
        <a:xfrm>
          <a:off x="2867025" y="12544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8100"/>
    <xdr:sp fLocksText="0">
      <xdr:nvSpPr>
        <xdr:cNvPr id="59" name="Text Box 1"/>
        <xdr:cNvSpPr txBox="1">
          <a:spLocks noChangeArrowheads="1"/>
        </xdr:cNvSpPr>
      </xdr:nvSpPr>
      <xdr:spPr>
        <a:xfrm>
          <a:off x="2867025" y="688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8100"/>
    <xdr:sp fLocksText="0">
      <xdr:nvSpPr>
        <xdr:cNvPr id="60" name="Text Box 1"/>
        <xdr:cNvSpPr txBox="1">
          <a:spLocks noChangeArrowheads="1"/>
        </xdr:cNvSpPr>
      </xdr:nvSpPr>
      <xdr:spPr>
        <a:xfrm>
          <a:off x="2867025" y="688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61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142875"/>
    <xdr:sp fLocksText="0">
      <xdr:nvSpPr>
        <xdr:cNvPr id="62" name="Text Box 1"/>
        <xdr:cNvSpPr txBox="1">
          <a:spLocks noChangeArrowheads="1"/>
        </xdr:cNvSpPr>
      </xdr:nvSpPr>
      <xdr:spPr>
        <a:xfrm>
          <a:off x="2867025" y="519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8100"/>
    <xdr:sp fLocksText="0">
      <xdr:nvSpPr>
        <xdr:cNvPr id="63" name="Text Box 1"/>
        <xdr:cNvSpPr txBox="1">
          <a:spLocks noChangeArrowheads="1"/>
        </xdr:cNvSpPr>
      </xdr:nvSpPr>
      <xdr:spPr>
        <a:xfrm>
          <a:off x="2867025" y="688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2867025" y="6886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323850"/>
    <xdr:sp fLocksText="0">
      <xdr:nvSpPr>
        <xdr:cNvPr id="65" name="Text Box 1"/>
        <xdr:cNvSpPr txBox="1">
          <a:spLocks noChangeArrowheads="1"/>
        </xdr:cNvSpPr>
      </xdr:nvSpPr>
      <xdr:spPr>
        <a:xfrm>
          <a:off x="2867025" y="11287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323850"/>
    <xdr:sp fLocksText="0">
      <xdr:nvSpPr>
        <xdr:cNvPr id="66" name="Text Box 1"/>
        <xdr:cNvSpPr txBox="1">
          <a:spLocks noChangeArrowheads="1"/>
        </xdr:cNvSpPr>
      </xdr:nvSpPr>
      <xdr:spPr>
        <a:xfrm>
          <a:off x="2867025" y="112871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2867025" y="1223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867025" y="1223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209550"/>
    <xdr:sp fLocksText="0">
      <xdr:nvSpPr>
        <xdr:cNvPr id="69" name="Text Box 1"/>
        <xdr:cNvSpPr txBox="1">
          <a:spLocks noChangeArrowheads="1"/>
        </xdr:cNvSpPr>
      </xdr:nvSpPr>
      <xdr:spPr>
        <a:xfrm>
          <a:off x="2867025" y="1254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209550"/>
    <xdr:sp fLocksText="0">
      <xdr:nvSpPr>
        <xdr:cNvPr id="70" name="Text Box 1"/>
        <xdr:cNvSpPr txBox="1">
          <a:spLocks noChangeArrowheads="1"/>
        </xdr:cNvSpPr>
      </xdr:nvSpPr>
      <xdr:spPr>
        <a:xfrm>
          <a:off x="2867025" y="1254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2867025" y="6257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2867025" y="6257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867025" y="12544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867025" y="12544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47650"/>
    <xdr:sp fLocksText="0">
      <xdr:nvSpPr>
        <xdr:cNvPr id="75" name="Text Box 1"/>
        <xdr:cNvSpPr txBox="1">
          <a:spLocks noChangeArrowheads="1"/>
        </xdr:cNvSpPr>
      </xdr:nvSpPr>
      <xdr:spPr>
        <a:xfrm>
          <a:off x="2867025" y="1128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47650"/>
    <xdr:sp fLocksText="0">
      <xdr:nvSpPr>
        <xdr:cNvPr id="76" name="Text Box 1"/>
        <xdr:cNvSpPr txBox="1">
          <a:spLocks noChangeArrowheads="1"/>
        </xdr:cNvSpPr>
      </xdr:nvSpPr>
      <xdr:spPr>
        <a:xfrm>
          <a:off x="2867025" y="1128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2867025" y="1254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2867025" y="1254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8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8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8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8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8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89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91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2867025" y="13230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2867025" y="13230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9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9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9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0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0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0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05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06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07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08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113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2867025" y="1323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90525"/>
    <xdr:sp fLocksText="0">
      <xdr:nvSpPr>
        <xdr:cNvPr id="117" name="Text Box 1"/>
        <xdr:cNvSpPr txBox="1">
          <a:spLocks noChangeArrowheads="1"/>
        </xdr:cNvSpPr>
      </xdr:nvSpPr>
      <xdr:spPr>
        <a:xfrm>
          <a:off x="2867025" y="13230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90525"/>
    <xdr:sp fLocksText="0">
      <xdr:nvSpPr>
        <xdr:cNvPr id="118" name="Text Box 1"/>
        <xdr:cNvSpPr txBox="1">
          <a:spLocks noChangeArrowheads="1"/>
        </xdr:cNvSpPr>
      </xdr:nvSpPr>
      <xdr:spPr>
        <a:xfrm>
          <a:off x="2867025" y="13230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1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2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21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22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00025"/>
    <xdr:sp fLocksText="0">
      <xdr:nvSpPr>
        <xdr:cNvPr id="123" name="Text Box 1"/>
        <xdr:cNvSpPr txBox="1">
          <a:spLocks noChangeArrowheads="1"/>
        </xdr:cNvSpPr>
      </xdr:nvSpPr>
      <xdr:spPr>
        <a:xfrm>
          <a:off x="2867025" y="1273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00025"/>
    <xdr:sp fLocksText="0">
      <xdr:nvSpPr>
        <xdr:cNvPr id="124" name="Text Box 1"/>
        <xdr:cNvSpPr txBox="1">
          <a:spLocks noChangeArrowheads="1"/>
        </xdr:cNvSpPr>
      </xdr:nvSpPr>
      <xdr:spPr>
        <a:xfrm>
          <a:off x="2867025" y="1273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42925"/>
    <xdr:sp fLocksText="0">
      <xdr:nvSpPr>
        <xdr:cNvPr id="125" name="Text Box 1"/>
        <xdr:cNvSpPr txBox="1">
          <a:spLocks noChangeArrowheads="1"/>
        </xdr:cNvSpPr>
      </xdr:nvSpPr>
      <xdr:spPr>
        <a:xfrm>
          <a:off x="2867025" y="127349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42925"/>
    <xdr:sp fLocksText="0">
      <xdr:nvSpPr>
        <xdr:cNvPr id="126" name="Text Box 1"/>
        <xdr:cNvSpPr txBox="1">
          <a:spLocks noChangeArrowheads="1"/>
        </xdr:cNvSpPr>
      </xdr:nvSpPr>
      <xdr:spPr>
        <a:xfrm>
          <a:off x="2867025" y="127349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47650"/>
    <xdr:sp fLocksText="0">
      <xdr:nvSpPr>
        <xdr:cNvPr id="127" name="Text Box 1"/>
        <xdr:cNvSpPr txBox="1">
          <a:spLocks noChangeArrowheads="1"/>
        </xdr:cNvSpPr>
      </xdr:nvSpPr>
      <xdr:spPr>
        <a:xfrm>
          <a:off x="28670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47650"/>
    <xdr:sp fLocksText="0">
      <xdr:nvSpPr>
        <xdr:cNvPr id="128" name="Text Box 1"/>
        <xdr:cNvSpPr txBox="1">
          <a:spLocks noChangeArrowheads="1"/>
        </xdr:cNvSpPr>
      </xdr:nvSpPr>
      <xdr:spPr>
        <a:xfrm>
          <a:off x="28670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2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3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3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3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37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38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39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40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28625"/>
    <xdr:sp fLocksText="0">
      <xdr:nvSpPr>
        <xdr:cNvPr id="141" name="Text Box 1"/>
        <xdr:cNvSpPr txBox="1">
          <a:spLocks noChangeArrowheads="1"/>
        </xdr:cNvSpPr>
      </xdr:nvSpPr>
      <xdr:spPr>
        <a:xfrm>
          <a:off x="2867025" y="13230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28625"/>
    <xdr:sp fLocksText="0">
      <xdr:nvSpPr>
        <xdr:cNvPr id="142" name="Text Box 1"/>
        <xdr:cNvSpPr txBox="1">
          <a:spLocks noChangeArrowheads="1"/>
        </xdr:cNvSpPr>
      </xdr:nvSpPr>
      <xdr:spPr>
        <a:xfrm>
          <a:off x="2867025" y="13230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43" name="Text Box 1"/>
        <xdr:cNvSpPr txBox="1">
          <a:spLocks noChangeArrowheads="1"/>
        </xdr:cNvSpPr>
      </xdr:nvSpPr>
      <xdr:spPr>
        <a:xfrm>
          <a:off x="2867025" y="13230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44" name="Text Box 1"/>
        <xdr:cNvSpPr txBox="1">
          <a:spLocks noChangeArrowheads="1"/>
        </xdr:cNvSpPr>
      </xdr:nvSpPr>
      <xdr:spPr>
        <a:xfrm>
          <a:off x="2867025" y="13230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145" name="Text Box 1"/>
        <xdr:cNvSpPr txBox="1">
          <a:spLocks noChangeArrowheads="1"/>
        </xdr:cNvSpPr>
      </xdr:nvSpPr>
      <xdr:spPr>
        <a:xfrm>
          <a:off x="2867025" y="13230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146" name="Text Box 1"/>
        <xdr:cNvSpPr txBox="1">
          <a:spLocks noChangeArrowheads="1"/>
        </xdr:cNvSpPr>
      </xdr:nvSpPr>
      <xdr:spPr>
        <a:xfrm>
          <a:off x="2867025" y="13230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4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4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4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5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51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52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5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6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57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58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59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60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61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162" name="Text Box 1"/>
        <xdr:cNvSpPr txBox="1">
          <a:spLocks noChangeArrowheads="1"/>
        </xdr:cNvSpPr>
      </xdr:nvSpPr>
      <xdr:spPr>
        <a:xfrm>
          <a:off x="286702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28625"/>
    <xdr:sp fLocksText="0">
      <xdr:nvSpPr>
        <xdr:cNvPr id="163" name="Text Box 1"/>
        <xdr:cNvSpPr txBox="1">
          <a:spLocks noChangeArrowheads="1"/>
        </xdr:cNvSpPr>
      </xdr:nvSpPr>
      <xdr:spPr>
        <a:xfrm>
          <a:off x="2867025" y="13230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28625"/>
    <xdr:sp fLocksText="0">
      <xdr:nvSpPr>
        <xdr:cNvPr id="164" name="Text Box 1"/>
        <xdr:cNvSpPr txBox="1">
          <a:spLocks noChangeArrowheads="1"/>
        </xdr:cNvSpPr>
      </xdr:nvSpPr>
      <xdr:spPr>
        <a:xfrm>
          <a:off x="2867025" y="132302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65" name="Text Box 1"/>
        <xdr:cNvSpPr txBox="1">
          <a:spLocks noChangeArrowheads="1"/>
        </xdr:cNvSpPr>
      </xdr:nvSpPr>
      <xdr:spPr>
        <a:xfrm>
          <a:off x="2867025" y="13230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66" name="Text Box 1"/>
        <xdr:cNvSpPr txBox="1">
          <a:spLocks noChangeArrowheads="1"/>
        </xdr:cNvSpPr>
      </xdr:nvSpPr>
      <xdr:spPr>
        <a:xfrm>
          <a:off x="2867025" y="13230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167" name="Text Box 1"/>
        <xdr:cNvSpPr txBox="1">
          <a:spLocks noChangeArrowheads="1"/>
        </xdr:cNvSpPr>
      </xdr:nvSpPr>
      <xdr:spPr>
        <a:xfrm>
          <a:off x="2867025" y="13230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168" name="Text Box 1"/>
        <xdr:cNvSpPr txBox="1">
          <a:spLocks noChangeArrowheads="1"/>
        </xdr:cNvSpPr>
      </xdr:nvSpPr>
      <xdr:spPr>
        <a:xfrm>
          <a:off x="2867025" y="132302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6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7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71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72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933575"/>
    <xdr:sp fLocksText="0">
      <xdr:nvSpPr>
        <xdr:cNvPr id="173" name="Text Box 1"/>
        <xdr:cNvSpPr txBox="1">
          <a:spLocks noChangeArrowheads="1"/>
        </xdr:cNvSpPr>
      </xdr:nvSpPr>
      <xdr:spPr>
        <a:xfrm>
          <a:off x="2867025" y="3429000"/>
          <a:ext cx="76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933575"/>
    <xdr:sp fLocksText="0">
      <xdr:nvSpPr>
        <xdr:cNvPr id="174" name="Text Box 1"/>
        <xdr:cNvSpPr txBox="1">
          <a:spLocks noChangeArrowheads="1"/>
        </xdr:cNvSpPr>
      </xdr:nvSpPr>
      <xdr:spPr>
        <a:xfrm>
          <a:off x="2867025" y="3429000"/>
          <a:ext cx="76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933575"/>
    <xdr:sp fLocksText="0">
      <xdr:nvSpPr>
        <xdr:cNvPr id="175" name="Text Box 1"/>
        <xdr:cNvSpPr txBox="1">
          <a:spLocks noChangeArrowheads="1"/>
        </xdr:cNvSpPr>
      </xdr:nvSpPr>
      <xdr:spPr>
        <a:xfrm>
          <a:off x="2867025" y="3429000"/>
          <a:ext cx="76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933575"/>
    <xdr:sp fLocksText="0">
      <xdr:nvSpPr>
        <xdr:cNvPr id="176" name="Text Box 1"/>
        <xdr:cNvSpPr txBox="1">
          <a:spLocks noChangeArrowheads="1"/>
        </xdr:cNvSpPr>
      </xdr:nvSpPr>
      <xdr:spPr>
        <a:xfrm>
          <a:off x="2867025" y="3429000"/>
          <a:ext cx="76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933575"/>
    <xdr:sp fLocksText="0">
      <xdr:nvSpPr>
        <xdr:cNvPr id="177" name="Text Box 1"/>
        <xdr:cNvSpPr txBox="1">
          <a:spLocks noChangeArrowheads="1"/>
        </xdr:cNvSpPr>
      </xdr:nvSpPr>
      <xdr:spPr>
        <a:xfrm>
          <a:off x="2867025" y="3429000"/>
          <a:ext cx="76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933575"/>
    <xdr:sp fLocksText="0">
      <xdr:nvSpPr>
        <xdr:cNvPr id="178" name="Text Box 1"/>
        <xdr:cNvSpPr txBox="1">
          <a:spLocks noChangeArrowheads="1"/>
        </xdr:cNvSpPr>
      </xdr:nvSpPr>
      <xdr:spPr>
        <a:xfrm>
          <a:off x="2867025" y="3429000"/>
          <a:ext cx="76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43025"/>
    <xdr:sp fLocksText="0">
      <xdr:nvSpPr>
        <xdr:cNvPr id="179" name="Text Box 1"/>
        <xdr:cNvSpPr txBox="1">
          <a:spLocks noChangeArrowheads="1"/>
        </xdr:cNvSpPr>
      </xdr:nvSpPr>
      <xdr:spPr>
        <a:xfrm>
          <a:off x="2867025" y="1128712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43025"/>
    <xdr:sp fLocksText="0">
      <xdr:nvSpPr>
        <xdr:cNvPr id="180" name="Text Box 1"/>
        <xdr:cNvSpPr txBox="1">
          <a:spLocks noChangeArrowheads="1"/>
        </xdr:cNvSpPr>
      </xdr:nvSpPr>
      <xdr:spPr>
        <a:xfrm>
          <a:off x="2867025" y="1128712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66725"/>
    <xdr:sp fLocksText="0">
      <xdr:nvSpPr>
        <xdr:cNvPr id="181" name="Text Box 1"/>
        <xdr:cNvSpPr txBox="1">
          <a:spLocks noChangeArrowheads="1"/>
        </xdr:cNvSpPr>
      </xdr:nvSpPr>
      <xdr:spPr>
        <a:xfrm>
          <a:off x="4181475" y="12992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66725"/>
    <xdr:sp fLocksText="0">
      <xdr:nvSpPr>
        <xdr:cNvPr id="182" name="Text Box 1"/>
        <xdr:cNvSpPr txBox="1">
          <a:spLocks noChangeArrowheads="1"/>
        </xdr:cNvSpPr>
      </xdr:nvSpPr>
      <xdr:spPr>
        <a:xfrm>
          <a:off x="4181475" y="12992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5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6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1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2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3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4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5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6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1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2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3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4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5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6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211" name="Text Box 1"/>
        <xdr:cNvSpPr txBox="1">
          <a:spLocks noChangeArrowheads="1"/>
        </xdr:cNvSpPr>
      </xdr:nvSpPr>
      <xdr:spPr>
        <a:xfrm>
          <a:off x="28670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212" name="Text Box 1"/>
        <xdr:cNvSpPr txBox="1">
          <a:spLocks noChangeArrowheads="1"/>
        </xdr:cNvSpPr>
      </xdr:nvSpPr>
      <xdr:spPr>
        <a:xfrm>
          <a:off x="28670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3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4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5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6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2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221" name="Text Box 1"/>
        <xdr:cNvSpPr txBox="1">
          <a:spLocks noChangeArrowheads="1"/>
        </xdr:cNvSpPr>
      </xdr:nvSpPr>
      <xdr:spPr>
        <a:xfrm>
          <a:off x="28670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222" name="Text Box 1"/>
        <xdr:cNvSpPr txBox="1">
          <a:spLocks noChangeArrowheads="1"/>
        </xdr:cNvSpPr>
      </xdr:nvSpPr>
      <xdr:spPr>
        <a:xfrm>
          <a:off x="28670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619125"/>
    <xdr:sp fLocksText="0">
      <xdr:nvSpPr>
        <xdr:cNvPr id="223" name="Text Box 1"/>
        <xdr:cNvSpPr txBox="1">
          <a:spLocks noChangeArrowheads="1"/>
        </xdr:cNvSpPr>
      </xdr:nvSpPr>
      <xdr:spPr>
        <a:xfrm>
          <a:off x="4181475" y="129921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619125"/>
    <xdr:sp fLocksText="0">
      <xdr:nvSpPr>
        <xdr:cNvPr id="224" name="Text Box 1"/>
        <xdr:cNvSpPr txBox="1">
          <a:spLocks noChangeArrowheads="1"/>
        </xdr:cNvSpPr>
      </xdr:nvSpPr>
      <xdr:spPr>
        <a:xfrm>
          <a:off x="4181475" y="129921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181475" y="12992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85775"/>
    <xdr:sp fLocksText="0">
      <xdr:nvSpPr>
        <xdr:cNvPr id="226" name="Text Box 1"/>
        <xdr:cNvSpPr txBox="1">
          <a:spLocks noChangeArrowheads="1"/>
        </xdr:cNvSpPr>
      </xdr:nvSpPr>
      <xdr:spPr>
        <a:xfrm>
          <a:off x="4181475" y="12992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2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2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29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30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3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3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33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34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36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38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39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40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41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42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43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44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45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46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4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4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4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5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5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5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5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5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5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5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57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58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60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61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62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63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64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65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66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6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6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6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7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95325"/>
    <xdr:sp fLocksText="0">
      <xdr:nvSpPr>
        <xdr:cNvPr id="271" name="Text Box 1"/>
        <xdr:cNvSpPr txBox="1">
          <a:spLocks noChangeArrowheads="1"/>
        </xdr:cNvSpPr>
      </xdr:nvSpPr>
      <xdr:spPr>
        <a:xfrm>
          <a:off x="2867025" y="12992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95325"/>
    <xdr:sp fLocksText="0">
      <xdr:nvSpPr>
        <xdr:cNvPr id="272" name="Text Box 1"/>
        <xdr:cNvSpPr txBox="1">
          <a:spLocks noChangeArrowheads="1"/>
        </xdr:cNvSpPr>
      </xdr:nvSpPr>
      <xdr:spPr>
        <a:xfrm>
          <a:off x="2867025" y="12992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04800"/>
    <xdr:sp fLocksText="0">
      <xdr:nvSpPr>
        <xdr:cNvPr id="273" name="Text Box 1"/>
        <xdr:cNvSpPr txBox="1">
          <a:spLocks noChangeArrowheads="1"/>
        </xdr:cNvSpPr>
      </xdr:nvSpPr>
      <xdr:spPr>
        <a:xfrm>
          <a:off x="2867025" y="12992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04800"/>
    <xdr:sp fLocksText="0">
      <xdr:nvSpPr>
        <xdr:cNvPr id="274" name="Text Box 1"/>
        <xdr:cNvSpPr txBox="1">
          <a:spLocks noChangeArrowheads="1"/>
        </xdr:cNvSpPr>
      </xdr:nvSpPr>
      <xdr:spPr>
        <a:xfrm>
          <a:off x="2867025" y="12992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85775"/>
    <xdr:sp fLocksText="0">
      <xdr:nvSpPr>
        <xdr:cNvPr id="275" name="Text Box 1"/>
        <xdr:cNvSpPr txBox="1">
          <a:spLocks noChangeArrowheads="1"/>
        </xdr:cNvSpPr>
      </xdr:nvSpPr>
      <xdr:spPr>
        <a:xfrm>
          <a:off x="4181475" y="12992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85775"/>
    <xdr:sp fLocksText="0">
      <xdr:nvSpPr>
        <xdr:cNvPr id="276" name="Text Box 1"/>
        <xdr:cNvSpPr txBox="1">
          <a:spLocks noChangeArrowheads="1"/>
        </xdr:cNvSpPr>
      </xdr:nvSpPr>
      <xdr:spPr>
        <a:xfrm>
          <a:off x="4181475" y="12992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7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7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79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80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8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8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83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84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85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86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87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88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89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90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91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292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293" name="Text Box 1"/>
        <xdr:cNvSpPr txBox="1">
          <a:spLocks noChangeArrowheads="1"/>
        </xdr:cNvSpPr>
      </xdr:nvSpPr>
      <xdr:spPr>
        <a:xfrm>
          <a:off x="2867025" y="1323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294" name="Text Box 1"/>
        <xdr:cNvSpPr txBox="1">
          <a:spLocks noChangeArrowheads="1"/>
        </xdr:cNvSpPr>
      </xdr:nvSpPr>
      <xdr:spPr>
        <a:xfrm>
          <a:off x="2867025" y="1323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95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96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9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9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9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0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0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0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0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0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0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08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09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10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11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12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14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315" name="Text Box 1"/>
        <xdr:cNvSpPr txBox="1">
          <a:spLocks noChangeArrowheads="1"/>
        </xdr:cNvSpPr>
      </xdr:nvSpPr>
      <xdr:spPr>
        <a:xfrm>
          <a:off x="2867025" y="1323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316" name="Text Box 1"/>
        <xdr:cNvSpPr txBox="1">
          <a:spLocks noChangeArrowheads="1"/>
        </xdr:cNvSpPr>
      </xdr:nvSpPr>
      <xdr:spPr>
        <a:xfrm>
          <a:off x="2867025" y="1323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1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1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1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2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95325"/>
    <xdr:sp fLocksText="0">
      <xdr:nvSpPr>
        <xdr:cNvPr id="321" name="Text Box 1"/>
        <xdr:cNvSpPr txBox="1">
          <a:spLocks noChangeArrowheads="1"/>
        </xdr:cNvSpPr>
      </xdr:nvSpPr>
      <xdr:spPr>
        <a:xfrm>
          <a:off x="2867025" y="12992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95325"/>
    <xdr:sp fLocksText="0">
      <xdr:nvSpPr>
        <xdr:cNvPr id="322" name="Text Box 1"/>
        <xdr:cNvSpPr txBox="1">
          <a:spLocks noChangeArrowheads="1"/>
        </xdr:cNvSpPr>
      </xdr:nvSpPr>
      <xdr:spPr>
        <a:xfrm>
          <a:off x="2867025" y="12992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04800"/>
    <xdr:sp fLocksText="0">
      <xdr:nvSpPr>
        <xdr:cNvPr id="323" name="Text Box 1"/>
        <xdr:cNvSpPr txBox="1">
          <a:spLocks noChangeArrowheads="1"/>
        </xdr:cNvSpPr>
      </xdr:nvSpPr>
      <xdr:spPr>
        <a:xfrm>
          <a:off x="2867025" y="12992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04800"/>
    <xdr:sp fLocksText="0">
      <xdr:nvSpPr>
        <xdr:cNvPr id="324" name="Text Box 1"/>
        <xdr:cNvSpPr txBox="1">
          <a:spLocks noChangeArrowheads="1"/>
        </xdr:cNvSpPr>
      </xdr:nvSpPr>
      <xdr:spPr>
        <a:xfrm>
          <a:off x="2867025" y="129921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514350"/>
    <xdr:sp fLocksText="0">
      <xdr:nvSpPr>
        <xdr:cNvPr id="325" name="Text Box 1"/>
        <xdr:cNvSpPr txBox="1">
          <a:spLocks noChangeArrowheads="1"/>
        </xdr:cNvSpPr>
      </xdr:nvSpPr>
      <xdr:spPr>
        <a:xfrm>
          <a:off x="4181475" y="12734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514350"/>
    <xdr:sp fLocksText="0">
      <xdr:nvSpPr>
        <xdr:cNvPr id="326" name="Text Box 1"/>
        <xdr:cNvSpPr txBox="1">
          <a:spLocks noChangeArrowheads="1"/>
        </xdr:cNvSpPr>
      </xdr:nvSpPr>
      <xdr:spPr>
        <a:xfrm>
          <a:off x="4181475" y="127349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327" name="Text Box 1"/>
        <xdr:cNvSpPr txBox="1">
          <a:spLocks noChangeArrowheads="1"/>
        </xdr:cNvSpPr>
      </xdr:nvSpPr>
      <xdr:spPr>
        <a:xfrm>
          <a:off x="4181475" y="12734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328" name="Text Box 1"/>
        <xdr:cNvSpPr txBox="1">
          <a:spLocks noChangeArrowheads="1"/>
        </xdr:cNvSpPr>
      </xdr:nvSpPr>
      <xdr:spPr>
        <a:xfrm>
          <a:off x="4181475" y="12734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2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3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3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3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345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346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4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4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4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5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51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52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5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6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57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58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62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63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367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368" name="Text Box 1"/>
        <xdr:cNvSpPr txBox="1">
          <a:spLocks noChangeArrowheads="1"/>
        </xdr:cNvSpPr>
      </xdr:nvSpPr>
      <xdr:spPr>
        <a:xfrm>
          <a:off x="2867025" y="1323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6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1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2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373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374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375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376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377" name="Text Box 1"/>
        <xdr:cNvSpPr txBox="1">
          <a:spLocks noChangeArrowheads="1"/>
        </xdr:cNvSpPr>
      </xdr:nvSpPr>
      <xdr:spPr>
        <a:xfrm>
          <a:off x="4181475" y="12734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378" name="Text Box 1"/>
        <xdr:cNvSpPr txBox="1">
          <a:spLocks noChangeArrowheads="1"/>
        </xdr:cNvSpPr>
      </xdr:nvSpPr>
      <xdr:spPr>
        <a:xfrm>
          <a:off x="4181475" y="12734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7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8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8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8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8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8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8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87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88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89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90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92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93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394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395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396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9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9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9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0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1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2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0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0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05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06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07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08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10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11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12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13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14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15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16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17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18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1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2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21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22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423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424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425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426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427" name="Text Box 1"/>
        <xdr:cNvSpPr txBox="1">
          <a:spLocks noChangeArrowheads="1"/>
        </xdr:cNvSpPr>
      </xdr:nvSpPr>
      <xdr:spPr>
        <a:xfrm>
          <a:off x="4181475" y="12734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428" name="Text Box 1"/>
        <xdr:cNvSpPr txBox="1">
          <a:spLocks noChangeArrowheads="1"/>
        </xdr:cNvSpPr>
      </xdr:nvSpPr>
      <xdr:spPr>
        <a:xfrm>
          <a:off x="4181475" y="127349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2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3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3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3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3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3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3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3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45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46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4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4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4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5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51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52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5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5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55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56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57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58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867025" y="13230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67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468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6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7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71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72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473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474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475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476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7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7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79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80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8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8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83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84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5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6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7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8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489" name="Text Box 1"/>
        <xdr:cNvSpPr txBox="1">
          <a:spLocks noChangeArrowheads="1"/>
        </xdr:cNvSpPr>
      </xdr:nvSpPr>
      <xdr:spPr>
        <a:xfrm>
          <a:off x="2867025" y="13230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490" name="Text Box 1"/>
        <xdr:cNvSpPr txBox="1">
          <a:spLocks noChangeArrowheads="1"/>
        </xdr:cNvSpPr>
      </xdr:nvSpPr>
      <xdr:spPr>
        <a:xfrm>
          <a:off x="2867025" y="13230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91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92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66725"/>
    <xdr:sp fLocksText="0">
      <xdr:nvSpPr>
        <xdr:cNvPr id="493" name="Text Box 1"/>
        <xdr:cNvSpPr txBox="1">
          <a:spLocks noChangeArrowheads="1"/>
        </xdr:cNvSpPr>
      </xdr:nvSpPr>
      <xdr:spPr>
        <a:xfrm>
          <a:off x="2867025" y="13230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66725"/>
    <xdr:sp fLocksText="0">
      <xdr:nvSpPr>
        <xdr:cNvPr id="494" name="Text Box 1"/>
        <xdr:cNvSpPr txBox="1">
          <a:spLocks noChangeArrowheads="1"/>
        </xdr:cNvSpPr>
      </xdr:nvSpPr>
      <xdr:spPr>
        <a:xfrm>
          <a:off x="2867025" y="13230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5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6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99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00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0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0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03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04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05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06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7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8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9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10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511" name="Text Box 1"/>
        <xdr:cNvSpPr txBox="1">
          <a:spLocks noChangeArrowheads="1"/>
        </xdr:cNvSpPr>
      </xdr:nvSpPr>
      <xdr:spPr>
        <a:xfrm>
          <a:off x="2867025" y="13230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512" name="Text Box 1"/>
        <xdr:cNvSpPr txBox="1">
          <a:spLocks noChangeArrowheads="1"/>
        </xdr:cNvSpPr>
      </xdr:nvSpPr>
      <xdr:spPr>
        <a:xfrm>
          <a:off x="2867025" y="13230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13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14" name="Text Box 1"/>
        <xdr:cNvSpPr txBox="1">
          <a:spLocks noChangeArrowheads="1"/>
        </xdr:cNvSpPr>
      </xdr:nvSpPr>
      <xdr:spPr>
        <a:xfrm>
          <a:off x="2867025" y="1323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66725"/>
    <xdr:sp fLocksText="0">
      <xdr:nvSpPr>
        <xdr:cNvPr id="515" name="Text Box 1"/>
        <xdr:cNvSpPr txBox="1">
          <a:spLocks noChangeArrowheads="1"/>
        </xdr:cNvSpPr>
      </xdr:nvSpPr>
      <xdr:spPr>
        <a:xfrm>
          <a:off x="2867025" y="13230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66725"/>
    <xdr:sp fLocksText="0">
      <xdr:nvSpPr>
        <xdr:cNvPr id="516" name="Text Box 1"/>
        <xdr:cNvSpPr txBox="1">
          <a:spLocks noChangeArrowheads="1"/>
        </xdr:cNvSpPr>
      </xdr:nvSpPr>
      <xdr:spPr>
        <a:xfrm>
          <a:off x="2867025" y="13230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1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1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19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20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521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522" name="Text Box 1"/>
        <xdr:cNvSpPr txBox="1">
          <a:spLocks noChangeArrowheads="1"/>
        </xdr:cNvSpPr>
      </xdr:nvSpPr>
      <xdr:spPr>
        <a:xfrm>
          <a:off x="2867025" y="12734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523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257175</xdr:rowOff>
    </xdr:from>
    <xdr:ext cx="76200" cy="276225"/>
    <xdr:sp fLocksText="0">
      <xdr:nvSpPr>
        <xdr:cNvPr id="524" name="Text Box 1"/>
        <xdr:cNvSpPr txBox="1">
          <a:spLocks noChangeArrowheads="1"/>
        </xdr:cNvSpPr>
      </xdr:nvSpPr>
      <xdr:spPr>
        <a:xfrm>
          <a:off x="2867025" y="12992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25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26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27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28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29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30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31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32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33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34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35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36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537" name="Text Box 1"/>
        <xdr:cNvSpPr txBox="1">
          <a:spLocks noChangeArrowheads="1"/>
        </xdr:cNvSpPr>
      </xdr:nvSpPr>
      <xdr:spPr>
        <a:xfrm>
          <a:off x="2867025" y="13230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538" name="Text Box 1"/>
        <xdr:cNvSpPr txBox="1">
          <a:spLocks noChangeArrowheads="1"/>
        </xdr:cNvSpPr>
      </xdr:nvSpPr>
      <xdr:spPr>
        <a:xfrm>
          <a:off x="2867025" y="13230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539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540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81050"/>
    <xdr:sp fLocksText="0">
      <xdr:nvSpPr>
        <xdr:cNvPr id="541" name="Text Box 1"/>
        <xdr:cNvSpPr txBox="1">
          <a:spLocks noChangeArrowheads="1"/>
        </xdr:cNvSpPr>
      </xdr:nvSpPr>
      <xdr:spPr>
        <a:xfrm>
          <a:off x="2867025" y="132302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81050"/>
    <xdr:sp fLocksText="0">
      <xdr:nvSpPr>
        <xdr:cNvPr id="542" name="Text Box 1"/>
        <xdr:cNvSpPr txBox="1">
          <a:spLocks noChangeArrowheads="1"/>
        </xdr:cNvSpPr>
      </xdr:nvSpPr>
      <xdr:spPr>
        <a:xfrm>
          <a:off x="2867025" y="132302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3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4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5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6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47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48" name="Text Box 1"/>
        <xdr:cNvSpPr txBox="1">
          <a:spLocks noChangeArrowheads="1"/>
        </xdr:cNvSpPr>
      </xdr:nvSpPr>
      <xdr:spPr>
        <a:xfrm>
          <a:off x="2867025" y="12992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49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50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51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52" name="Text Box 1"/>
        <xdr:cNvSpPr txBox="1">
          <a:spLocks noChangeArrowheads="1"/>
        </xdr:cNvSpPr>
      </xdr:nvSpPr>
      <xdr:spPr>
        <a:xfrm>
          <a:off x="2867025" y="12992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53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54" name="Text Box 1"/>
        <xdr:cNvSpPr txBox="1">
          <a:spLocks noChangeArrowheads="1"/>
        </xdr:cNvSpPr>
      </xdr:nvSpPr>
      <xdr:spPr>
        <a:xfrm>
          <a:off x="2867025" y="12992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55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56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57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558" name="Text Box 1"/>
        <xdr:cNvSpPr txBox="1">
          <a:spLocks noChangeArrowheads="1"/>
        </xdr:cNvSpPr>
      </xdr:nvSpPr>
      <xdr:spPr>
        <a:xfrm>
          <a:off x="2867025" y="1323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559" name="Text Box 1"/>
        <xdr:cNvSpPr txBox="1">
          <a:spLocks noChangeArrowheads="1"/>
        </xdr:cNvSpPr>
      </xdr:nvSpPr>
      <xdr:spPr>
        <a:xfrm>
          <a:off x="2867025" y="13230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560" name="Text Box 1"/>
        <xdr:cNvSpPr txBox="1">
          <a:spLocks noChangeArrowheads="1"/>
        </xdr:cNvSpPr>
      </xdr:nvSpPr>
      <xdr:spPr>
        <a:xfrm>
          <a:off x="2867025" y="13230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561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562" name="Text Box 1"/>
        <xdr:cNvSpPr txBox="1">
          <a:spLocks noChangeArrowheads="1"/>
        </xdr:cNvSpPr>
      </xdr:nvSpPr>
      <xdr:spPr>
        <a:xfrm>
          <a:off x="2867025" y="13230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81050"/>
    <xdr:sp fLocksText="0">
      <xdr:nvSpPr>
        <xdr:cNvPr id="563" name="Text Box 1"/>
        <xdr:cNvSpPr txBox="1">
          <a:spLocks noChangeArrowheads="1"/>
        </xdr:cNvSpPr>
      </xdr:nvSpPr>
      <xdr:spPr>
        <a:xfrm>
          <a:off x="2867025" y="132302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81050"/>
    <xdr:sp fLocksText="0">
      <xdr:nvSpPr>
        <xdr:cNvPr id="564" name="Text Box 1"/>
        <xdr:cNvSpPr txBox="1">
          <a:spLocks noChangeArrowheads="1"/>
        </xdr:cNvSpPr>
      </xdr:nvSpPr>
      <xdr:spPr>
        <a:xfrm>
          <a:off x="2867025" y="132302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5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6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7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8" name="Text Box 1"/>
        <xdr:cNvSpPr txBox="1">
          <a:spLocks noChangeArrowheads="1"/>
        </xdr:cNvSpPr>
      </xdr:nvSpPr>
      <xdr:spPr>
        <a:xfrm>
          <a:off x="2867025" y="1323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86702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867025" y="10448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867025" y="10448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0050"/>
    <xdr:sp fLocksText="0">
      <xdr:nvSpPr>
        <xdr:cNvPr id="5" name="Text Box 1"/>
        <xdr:cNvSpPr txBox="1">
          <a:spLocks noChangeArrowheads="1"/>
        </xdr:cNvSpPr>
      </xdr:nvSpPr>
      <xdr:spPr>
        <a:xfrm>
          <a:off x="4181475" y="1250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0050"/>
    <xdr:sp fLocksText="0">
      <xdr:nvSpPr>
        <xdr:cNvPr id="6" name="Text Box 1"/>
        <xdr:cNvSpPr txBox="1">
          <a:spLocks noChangeArrowheads="1"/>
        </xdr:cNvSpPr>
      </xdr:nvSpPr>
      <xdr:spPr>
        <a:xfrm>
          <a:off x="4181475" y="1250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181475" y="9763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181475" y="9763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4181475" y="10448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4181475" y="10448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4181475" y="10448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4181475" y="10448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142875"/>
    <xdr:sp fLocksText="0">
      <xdr:nvSpPr>
        <xdr:cNvPr id="13" name="Text Box 1"/>
        <xdr:cNvSpPr txBox="1">
          <a:spLocks noChangeArrowheads="1"/>
        </xdr:cNvSpPr>
      </xdr:nvSpPr>
      <xdr:spPr>
        <a:xfrm>
          <a:off x="4181475" y="1044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4181475" y="1044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418147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418147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418147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418147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781050"/>
    <xdr:sp fLocksText="0">
      <xdr:nvSpPr>
        <xdr:cNvPr id="19" name="Text Box 1"/>
        <xdr:cNvSpPr txBox="1">
          <a:spLocks noChangeArrowheads="1"/>
        </xdr:cNvSpPr>
      </xdr:nvSpPr>
      <xdr:spPr>
        <a:xfrm>
          <a:off x="2867025" y="125063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781050"/>
    <xdr:sp fLocksText="0">
      <xdr:nvSpPr>
        <xdr:cNvPr id="20" name="Text Box 1"/>
        <xdr:cNvSpPr txBox="1">
          <a:spLocks noChangeArrowheads="1"/>
        </xdr:cNvSpPr>
      </xdr:nvSpPr>
      <xdr:spPr>
        <a:xfrm>
          <a:off x="2867025" y="125063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67025" y="1216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190500</xdr:rowOff>
    </xdr:from>
    <xdr:ext cx="76200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181475" y="13725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190500</xdr:rowOff>
    </xdr:from>
    <xdr:ext cx="76200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181475" y="13725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4181475" y="6334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0"/>
    <xdr:sp fLocksText="0">
      <xdr:nvSpPr>
        <xdr:cNvPr id="25" name="Text Box 1"/>
        <xdr:cNvSpPr txBox="1">
          <a:spLocks noChangeArrowheads="1"/>
        </xdr:cNvSpPr>
      </xdr:nvSpPr>
      <xdr:spPr>
        <a:xfrm>
          <a:off x="4181475" y="6334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190500</xdr:rowOff>
    </xdr:from>
    <xdr:ext cx="76200" cy="0"/>
    <xdr:sp fLocksText="0">
      <xdr:nvSpPr>
        <xdr:cNvPr id="26" name="Text Box 1"/>
        <xdr:cNvSpPr txBox="1">
          <a:spLocks noChangeArrowheads="1"/>
        </xdr:cNvSpPr>
      </xdr:nvSpPr>
      <xdr:spPr>
        <a:xfrm>
          <a:off x="4181475" y="9953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342900</xdr:rowOff>
    </xdr:from>
    <xdr:ext cx="76200" cy="0"/>
    <xdr:sp fLocksText="0">
      <xdr:nvSpPr>
        <xdr:cNvPr id="27" name="Text Box 1"/>
        <xdr:cNvSpPr txBox="1">
          <a:spLocks noChangeArrowheads="1"/>
        </xdr:cNvSpPr>
      </xdr:nvSpPr>
      <xdr:spPr>
        <a:xfrm>
          <a:off x="4181475" y="10106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828675"/>
    <xdr:sp fLocksText="0">
      <xdr:nvSpPr>
        <xdr:cNvPr id="28" name="Text Box 1"/>
        <xdr:cNvSpPr txBox="1">
          <a:spLocks noChangeArrowheads="1"/>
        </xdr:cNvSpPr>
      </xdr:nvSpPr>
      <xdr:spPr>
        <a:xfrm>
          <a:off x="2867025" y="135350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828675"/>
    <xdr:sp fLocksText="0">
      <xdr:nvSpPr>
        <xdr:cNvPr id="29" name="Text Box 1"/>
        <xdr:cNvSpPr txBox="1">
          <a:spLocks noChangeArrowheads="1"/>
        </xdr:cNvSpPr>
      </xdr:nvSpPr>
      <xdr:spPr>
        <a:xfrm>
          <a:off x="2867025" y="135350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86702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86702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867025" y="5305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867025" y="5305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2867025" y="530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42875"/>
    <xdr:sp fLocksText="0">
      <xdr:nvSpPr>
        <xdr:cNvPr id="35" name="Text Box 1"/>
        <xdr:cNvSpPr txBox="1">
          <a:spLocks noChangeArrowheads="1"/>
        </xdr:cNvSpPr>
      </xdr:nvSpPr>
      <xdr:spPr>
        <a:xfrm>
          <a:off x="2867025" y="530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47625"/>
    <xdr:sp fLocksText="0">
      <xdr:nvSpPr>
        <xdr:cNvPr id="36" name="Text Box 1"/>
        <xdr:cNvSpPr txBox="1">
          <a:spLocks noChangeArrowheads="1"/>
        </xdr:cNvSpPr>
      </xdr:nvSpPr>
      <xdr:spPr>
        <a:xfrm>
          <a:off x="2867025" y="10448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47625"/>
    <xdr:sp fLocksText="0">
      <xdr:nvSpPr>
        <xdr:cNvPr id="37" name="Text Box 1"/>
        <xdr:cNvSpPr txBox="1">
          <a:spLocks noChangeArrowheads="1"/>
        </xdr:cNvSpPr>
      </xdr:nvSpPr>
      <xdr:spPr>
        <a:xfrm>
          <a:off x="2867025" y="10448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8100"/>
    <xdr:sp fLocksText="0">
      <xdr:nvSpPr>
        <xdr:cNvPr id="38" name="Text Box 1"/>
        <xdr:cNvSpPr txBox="1">
          <a:spLocks noChangeArrowheads="1"/>
        </xdr:cNvSpPr>
      </xdr:nvSpPr>
      <xdr:spPr>
        <a:xfrm>
          <a:off x="2867025" y="5305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2867025" y="5305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2867025" y="5305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38100"/>
    <xdr:sp fLocksText="0">
      <xdr:nvSpPr>
        <xdr:cNvPr id="41" name="Text Box 1"/>
        <xdr:cNvSpPr txBox="1">
          <a:spLocks noChangeArrowheads="1"/>
        </xdr:cNvSpPr>
      </xdr:nvSpPr>
      <xdr:spPr>
        <a:xfrm>
          <a:off x="2867025" y="5305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4181475" y="736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4181475" y="736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42875"/>
    <xdr:sp fLocksText="0">
      <xdr:nvSpPr>
        <xdr:cNvPr id="44" name="Text Box 1"/>
        <xdr:cNvSpPr txBox="1">
          <a:spLocks noChangeArrowheads="1"/>
        </xdr:cNvSpPr>
      </xdr:nvSpPr>
      <xdr:spPr>
        <a:xfrm>
          <a:off x="4181475" y="736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4181475" y="736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190500</xdr:rowOff>
    </xdr:from>
    <xdr:ext cx="76200" cy="85725"/>
    <xdr:sp fLocksText="0">
      <xdr:nvSpPr>
        <xdr:cNvPr id="46" name="Text Box 1"/>
        <xdr:cNvSpPr txBox="1">
          <a:spLocks noChangeArrowheads="1"/>
        </xdr:cNvSpPr>
      </xdr:nvSpPr>
      <xdr:spPr>
        <a:xfrm>
          <a:off x="4181475" y="4810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4181475" y="14144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4181475" y="14144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142875"/>
    <xdr:sp fLocksText="0">
      <xdr:nvSpPr>
        <xdr:cNvPr id="49" name="Text Box 1"/>
        <xdr:cNvSpPr txBox="1">
          <a:spLocks noChangeArrowheads="1"/>
        </xdr:cNvSpPr>
      </xdr:nvSpPr>
      <xdr:spPr>
        <a:xfrm>
          <a:off x="4181475" y="1414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142875"/>
    <xdr:sp fLocksText="0">
      <xdr:nvSpPr>
        <xdr:cNvPr id="50" name="Text Box 1"/>
        <xdr:cNvSpPr txBox="1">
          <a:spLocks noChangeArrowheads="1"/>
        </xdr:cNvSpPr>
      </xdr:nvSpPr>
      <xdr:spPr>
        <a:xfrm>
          <a:off x="4181475" y="1414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123825</xdr:rowOff>
    </xdr:from>
    <xdr:ext cx="76200" cy="76200"/>
    <xdr:sp fLocksText="0">
      <xdr:nvSpPr>
        <xdr:cNvPr id="51" name="Text Box 1"/>
        <xdr:cNvSpPr txBox="1">
          <a:spLocks noChangeArrowheads="1"/>
        </xdr:cNvSpPr>
      </xdr:nvSpPr>
      <xdr:spPr>
        <a:xfrm>
          <a:off x="4181475" y="4743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0"/>
    <xdr:sp fLocksText="0">
      <xdr:nvSpPr>
        <xdr:cNvPr id="52" name="Text Box 1"/>
        <xdr:cNvSpPr txBox="1">
          <a:spLocks noChangeArrowheads="1"/>
        </xdr:cNvSpPr>
      </xdr:nvSpPr>
      <xdr:spPr>
        <a:xfrm>
          <a:off x="2867025" y="1372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2867025" y="1372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2867025" y="1353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5" name="Text Box 1"/>
        <xdr:cNvSpPr txBox="1">
          <a:spLocks noChangeArrowheads="1"/>
        </xdr:cNvSpPr>
      </xdr:nvSpPr>
      <xdr:spPr>
        <a:xfrm>
          <a:off x="2867025" y="1353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867025" y="1353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867025" y="1353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2867025" y="1353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2867025" y="1353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0"/>
    <xdr:sp fLocksText="0">
      <xdr:nvSpPr>
        <xdr:cNvPr id="60" name="Text Box 1"/>
        <xdr:cNvSpPr txBox="1">
          <a:spLocks noChangeArrowheads="1"/>
        </xdr:cNvSpPr>
      </xdr:nvSpPr>
      <xdr:spPr>
        <a:xfrm>
          <a:off x="2867025" y="1235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867025" y="1235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85725"/>
    <xdr:sp fLocksText="0">
      <xdr:nvSpPr>
        <xdr:cNvPr id="62" name="Text Box 1"/>
        <xdr:cNvSpPr txBox="1">
          <a:spLocks noChangeArrowheads="1"/>
        </xdr:cNvSpPr>
      </xdr:nvSpPr>
      <xdr:spPr>
        <a:xfrm>
          <a:off x="2867025" y="63341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2867025" y="6334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9575"/>
    <xdr:sp fLocksText="0">
      <xdr:nvSpPr>
        <xdr:cNvPr id="64" name="Text Box 1"/>
        <xdr:cNvSpPr txBox="1">
          <a:spLocks noChangeArrowheads="1"/>
        </xdr:cNvSpPr>
      </xdr:nvSpPr>
      <xdr:spPr>
        <a:xfrm>
          <a:off x="4181475" y="12163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9575"/>
    <xdr:sp fLocksText="0">
      <xdr:nvSpPr>
        <xdr:cNvPr id="65" name="Text Box 1"/>
        <xdr:cNvSpPr txBox="1">
          <a:spLocks noChangeArrowheads="1"/>
        </xdr:cNvSpPr>
      </xdr:nvSpPr>
      <xdr:spPr>
        <a:xfrm>
          <a:off x="4181475" y="12163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181475" y="1353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181475" y="1353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0"/>
    <xdr:sp fLocksText="0">
      <xdr:nvSpPr>
        <xdr:cNvPr id="68" name="Text Box 1"/>
        <xdr:cNvSpPr txBox="1">
          <a:spLocks noChangeArrowheads="1"/>
        </xdr:cNvSpPr>
      </xdr:nvSpPr>
      <xdr:spPr>
        <a:xfrm>
          <a:off x="2867025" y="976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0"/>
    <xdr:sp fLocksText="0">
      <xdr:nvSpPr>
        <xdr:cNvPr id="69" name="Text Box 1"/>
        <xdr:cNvSpPr txBox="1">
          <a:spLocks noChangeArrowheads="1"/>
        </xdr:cNvSpPr>
      </xdr:nvSpPr>
      <xdr:spPr>
        <a:xfrm>
          <a:off x="2867025" y="976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70" name="Text Box 1"/>
        <xdr:cNvSpPr txBox="1">
          <a:spLocks noChangeArrowheads="1"/>
        </xdr:cNvSpPr>
      </xdr:nvSpPr>
      <xdr:spPr>
        <a:xfrm>
          <a:off x="2867025" y="5305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71" name="Text Box 1"/>
        <xdr:cNvSpPr txBox="1">
          <a:spLocks noChangeArrowheads="1"/>
        </xdr:cNvSpPr>
      </xdr:nvSpPr>
      <xdr:spPr>
        <a:xfrm>
          <a:off x="2867025" y="5305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9575"/>
    <xdr:sp fLocksText="0">
      <xdr:nvSpPr>
        <xdr:cNvPr id="72" name="Text Box 1"/>
        <xdr:cNvSpPr txBox="1">
          <a:spLocks noChangeArrowheads="1"/>
        </xdr:cNvSpPr>
      </xdr:nvSpPr>
      <xdr:spPr>
        <a:xfrm>
          <a:off x="4181475" y="4962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9575"/>
    <xdr:sp fLocksText="0">
      <xdr:nvSpPr>
        <xdr:cNvPr id="73" name="Text Box 1"/>
        <xdr:cNvSpPr txBox="1">
          <a:spLocks noChangeArrowheads="1"/>
        </xdr:cNvSpPr>
      </xdr:nvSpPr>
      <xdr:spPr>
        <a:xfrm>
          <a:off x="4181475" y="4962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47650"/>
    <xdr:sp fLocksText="0">
      <xdr:nvSpPr>
        <xdr:cNvPr id="74" name="Text Box 1"/>
        <xdr:cNvSpPr txBox="1">
          <a:spLocks noChangeArrowheads="1"/>
        </xdr:cNvSpPr>
      </xdr:nvSpPr>
      <xdr:spPr>
        <a:xfrm>
          <a:off x="4181475" y="530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247650"/>
    <xdr:sp fLocksText="0">
      <xdr:nvSpPr>
        <xdr:cNvPr id="75" name="Text Box 1"/>
        <xdr:cNvSpPr txBox="1">
          <a:spLocks noChangeArrowheads="1"/>
        </xdr:cNvSpPr>
      </xdr:nvSpPr>
      <xdr:spPr>
        <a:xfrm>
          <a:off x="4181475" y="530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0"/>
    <xdr:sp fLocksText="0">
      <xdr:nvSpPr>
        <xdr:cNvPr id="76" name="Text Box 1"/>
        <xdr:cNvSpPr txBox="1">
          <a:spLocks noChangeArrowheads="1"/>
        </xdr:cNvSpPr>
      </xdr:nvSpPr>
      <xdr:spPr>
        <a:xfrm>
          <a:off x="418147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0"/>
    <xdr:sp fLocksText="0">
      <xdr:nvSpPr>
        <xdr:cNvPr id="77" name="Text Box 1"/>
        <xdr:cNvSpPr txBox="1">
          <a:spLocks noChangeArrowheads="1"/>
        </xdr:cNvSpPr>
      </xdr:nvSpPr>
      <xdr:spPr>
        <a:xfrm>
          <a:off x="4181475" y="5305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4181475" y="5305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4181475" y="5305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142875"/>
    <xdr:sp fLocksText="0">
      <xdr:nvSpPr>
        <xdr:cNvPr id="80" name="Text Box 1"/>
        <xdr:cNvSpPr txBox="1">
          <a:spLocks noChangeArrowheads="1"/>
        </xdr:cNvSpPr>
      </xdr:nvSpPr>
      <xdr:spPr>
        <a:xfrm>
          <a:off x="4181475" y="530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142875"/>
    <xdr:sp fLocksText="0">
      <xdr:nvSpPr>
        <xdr:cNvPr id="81" name="Text Box 1"/>
        <xdr:cNvSpPr txBox="1">
          <a:spLocks noChangeArrowheads="1"/>
        </xdr:cNvSpPr>
      </xdr:nvSpPr>
      <xdr:spPr>
        <a:xfrm>
          <a:off x="4181475" y="5305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190500</xdr:rowOff>
    </xdr:from>
    <xdr:ext cx="76200" cy="0"/>
    <xdr:sp fLocksText="0">
      <xdr:nvSpPr>
        <xdr:cNvPr id="82" name="Text Box 1"/>
        <xdr:cNvSpPr txBox="1">
          <a:spLocks noChangeArrowheads="1"/>
        </xdr:cNvSpPr>
      </xdr:nvSpPr>
      <xdr:spPr>
        <a:xfrm>
          <a:off x="4181475" y="3438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190500</xdr:rowOff>
    </xdr:from>
    <xdr:ext cx="76200" cy="0"/>
    <xdr:sp fLocksText="0">
      <xdr:nvSpPr>
        <xdr:cNvPr id="83" name="Text Box 1"/>
        <xdr:cNvSpPr txBox="1">
          <a:spLocks noChangeArrowheads="1"/>
        </xdr:cNvSpPr>
      </xdr:nvSpPr>
      <xdr:spPr>
        <a:xfrm>
          <a:off x="4181475" y="3438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190500</xdr:rowOff>
    </xdr:from>
    <xdr:ext cx="76200" cy="0"/>
    <xdr:sp fLocksText="0">
      <xdr:nvSpPr>
        <xdr:cNvPr id="84" name="Text Box 1"/>
        <xdr:cNvSpPr txBox="1">
          <a:spLocks noChangeArrowheads="1"/>
        </xdr:cNvSpPr>
      </xdr:nvSpPr>
      <xdr:spPr>
        <a:xfrm>
          <a:off x="4181475" y="9953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29</xdr:row>
      <xdr:rowOff>342900</xdr:rowOff>
    </xdr:from>
    <xdr:ext cx="76200" cy="0"/>
    <xdr:sp fLocksText="0">
      <xdr:nvSpPr>
        <xdr:cNvPr id="85" name="Text Box 1"/>
        <xdr:cNvSpPr txBox="1">
          <a:spLocks noChangeArrowheads="1"/>
        </xdr:cNvSpPr>
      </xdr:nvSpPr>
      <xdr:spPr>
        <a:xfrm>
          <a:off x="4181475" y="10106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90575"/>
    <xdr:sp fLocksText="0">
      <xdr:nvSpPr>
        <xdr:cNvPr id="86" name="Text Box 1"/>
        <xdr:cNvSpPr txBox="1">
          <a:spLocks noChangeArrowheads="1"/>
        </xdr:cNvSpPr>
      </xdr:nvSpPr>
      <xdr:spPr>
        <a:xfrm>
          <a:off x="2867025" y="114776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790575"/>
    <xdr:sp fLocksText="0">
      <xdr:nvSpPr>
        <xdr:cNvPr id="87" name="Text Box 1"/>
        <xdr:cNvSpPr txBox="1">
          <a:spLocks noChangeArrowheads="1"/>
        </xdr:cNvSpPr>
      </xdr:nvSpPr>
      <xdr:spPr>
        <a:xfrm>
          <a:off x="2867025" y="114776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200025"/>
    <xdr:sp fLocksText="0">
      <xdr:nvSpPr>
        <xdr:cNvPr id="88" name="Text Box 1"/>
        <xdr:cNvSpPr txBox="1">
          <a:spLocks noChangeArrowheads="1"/>
        </xdr:cNvSpPr>
      </xdr:nvSpPr>
      <xdr:spPr>
        <a:xfrm>
          <a:off x="2867025" y="1216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190500</xdr:rowOff>
    </xdr:from>
    <xdr:ext cx="76200" cy="238125"/>
    <xdr:sp fLocksText="0">
      <xdr:nvSpPr>
        <xdr:cNvPr id="89" name="Text Box 1"/>
        <xdr:cNvSpPr txBox="1">
          <a:spLocks noChangeArrowheads="1"/>
        </xdr:cNvSpPr>
      </xdr:nvSpPr>
      <xdr:spPr>
        <a:xfrm>
          <a:off x="4181475" y="13725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190500</xdr:rowOff>
    </xdr:from>
    <xdr:ext cx="76200" cy="238125"/>
    <xdr:sp fLocksText="0">
      <xdr:nvSpPr>
        <xdr:cNvPr id="90" name="Text Box 1"/>
        <xdr:cNvSpPr txBox="1">
          <a:spLocks noChangeArrowheads="1"/>
        </xdr:cNvSpPr>
      </xdr:nvSpPr>
      <xdr:spPr>
        <a:xfrm>
          <a:off x="4181475" y="13725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9525"/>
    <xdr:sp fLocksText="0">
      <xdr:nvSpPr>
        <xdr:cNvPr id="91" name="Text Box 1"/>
        <xdr:cNvSpPr txBox="1">
          <a:spLocks noChangeArrowheads="1"/>
        </xdr:cNvSpPr>
      </xdr:nvSpPr>
      <xdr:spPr>
        <a:xfrm>
          <a:off x="4181475" y="3933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9525"/>
    <xdr:sp fLocksText="0">
      <xdr:nvSpPr>
        <xdr:cNvPr id="92" name="Text Box 1"/>
        <xdr:cNvSpPr txBox="1">
          <a:spLocks noChangeArrowheads="1"/>
        </xdr:cNvSpPr>
      </xdr:nvSpPr>
      <xdr:spPr>
        <a:xfrm>
          <a:off x="4181475" y="3933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123825"/>
    <xdr:sp fLocksText="0">
      <xdr:nvSpPr>
        <xdr:cNvPr id="93" name="Text Box 1"/>
        <xdr:cNvSpPr txBox="1">
          <a:spLocks noChangeArrowheads="1"/>
        </xdr:cNvSpPr>
      </xdr:nvSpPr>
      <xdr:spPr>
        <a:xfrm>
          <a:off x="4181475" y="5305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104775"/>
    <xdr:sp fLocksText="0">
      <xdr:nvSpPr>
        <xdr:cNvPr id="94" name="Text Box 1"/>
        <xdr:cNvSpPr txBox="1">
          <a:spLocks noChangeArrowheads="1"/>
        </xdr:cNvSpPr>
      </xdr:nvSpPr>
      <xdr:spPr>
        <a:xfrm>
          <a:off x="4181475" y="53054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752475"/>
    <xdr:sp fLocksText="0">
      <xdr:nvSpPr>
        <xdr:cNvPr id="95" name="Text Box 1"/>
        <xdr:cNvSpPr txBox="1">
          <a:spLocks noChangeArrowheads="1"/>
        </xdr:cNvSpPr>
      </xdr:nvSpPr>
      <xdr:spPr>
        <a:xfrm>
          <a:off x="2867025" y="135350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752475"/>
    <xdr:sp fLocksText="0">
      <xdr:nvSpPr>
        <xdr:cNvPr id="96" name="Text Box 1"/>
        <xdr:cNvSpPr txBox="1">
          <a:spLocks noChangeArrowheads="1"/>
        </xdr:cNvSpPr>
      </xdr:nvSpPr>
      <xdr:spPr>
        <a:xfrm>
          <a:off x="2867025" y="135350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97" name="Text Box 1"/>
        <xdr:cNvSpPr txBox="1">
          <a:spLocks noChangeArrowheads="1"/>
        </xdr:cNvSpPr>
      </xdr:nvSpPr>
      <xdr:spPr>
        <a:xfrm>
          <a:off x="2867025" y="3933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98" name="Text Box 1"/>
        <xdr:cNvSpPr txBox="1">
          <a:spLocks noChangeArrowheads="1"/>
        </xdr:cNvSpPr>
      </xdr:nvSpPr>
      <xdr:spPr>
        <a:xfrm>
          <a:off x="2867025" y="3933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99" name="Text Box 1"/>
        <xdr:cNvSpPr txBox="1">
          <a:spLocks noChangeArrowheads="1"/>
        </xdr:cNvSpPr>
      </xdr:nvSpPr>
      <xdr:spPr>
        <a:xfrm>
          <a:off x="2867025" y="3933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2867025" y="3933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42875"/>
    <xdr:sp fLocksText="0">
      <xdr:nvSpPr>
        <xdr:cNvPr id="101" name="Text Box 1"/>
        <xdr:cNvSpPr txBox="1">
          <a:spLocks noChangeArrowheads="1"/>
        </xdr:cNvSpPr>
      </xdr:nvSpPr>
      <xdr:spPr>
        <a:xfrm>
          <a:off x="2867025" y="393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2867025" y="393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47625"/>
    <xdr:sp fLocksText="0">
      <xdr:nvSpPr>
        <xdr:cNvPr id="103" name="Text Box 1"/>
        <xdr:cNvSpPr txBox="1">
          <a:spLocks noChangeArrowheads="1"/>
        </xdr:cNvSpPr>
      </xdr:nvSpPr>
      <xdr:spPr>
        <a:xfrm>
          <a:off x="2867025" y="5305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2867025" y="5305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57150</xdr:rowOff>
    </xdr:from>
    <xdr:ext cx="76200" cy="38100"/>
    <xdr:sp fLocksText="0">
      <xdr:nvSpPr>
        <xdr:cNvPr id="105" name="Text Box 1"/>
        <xdr:cNvSpPr txBox="1">
          <a:spLocks noChangeArrowheads="1"/>
        </xdr:cNvSpPr>
      </xdr:nvSpPr>
      <xdr:spPr>
        <a:xfrm>
          <a:off x="2867025" y="3990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57150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2867025" y="3990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57150</xdr:rowOff>
    </xdr:from>
    <xdr:ext cx="76200" cy="38100"/>
    <xdr:sp fLocksText="0">
      <xdr:nvSpPr>
        <xdr:cNvPr id="107" name="Text Box 1"/>
        <xdr:cNvSpPr txBox="1">
          <a:spLocks noChangeArrowheads="1"/>
        </xdr:cNvSpPr>
      </xdr:nvSpPr>
      <xdr:spPr>
        <a:xfrm>
          <a:off x="2867025" y="3990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57150</xdr:rowOff>
    </xdr:from>
    <xdr:ext cx="76200" cy="38100"/>
    <xdr:sp fLocksText="0">
      <xdr:nvSpPr>
        <xdr:cNvPr id="108" name="Text Box 1"/>
        <xdr:cNvSpPr txBox="1">
          <a:spLocks noChangeArrowheads="1"/>
        </xdr:cNvSpPr>
      </xdr:nvSpPr>
      <xdr:spPr>
        <a:xfrm>
          <a:off x="2867025" y="3990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4181475" y="496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4181475" y="4962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42875"/>
    <xdr:sp fLocksText="0">
      <xdr:nvSpPr>
        <xdr:cNvPr id="111" name="Text Box 1"/>
        <xdr:cNvSpPr txBox="1">
          <a:spLocks noChangeArrowheads="1"/>
        </xdr:cNvSpPr>
      </xdr:nvSpPr>
      <xdr:spPr>
        <a:xfrm>
          <a:off x="4181475" y="4962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142875"/>
    <xdr:sp fLocksText="0">
      <xdr:nvSpPr>
        <xdr:cNvPr id="112" name="Text Box 1"/>
        <xdr:cNvSpPr txBox="1">
          <a:spLocks noChangeArrowheads="1"/>
        </xdr:cNvSpPr>
      </xdr:nvSpPr>
      <xdr:spPr>
        <a:xfrm>
          <a:off x="4181475" y="4962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0"/>
    <xdr:sp fLocksText="0">
      <xdr:nvSpPr>
        <xdr:cNvPr id="113" name="Text Box 1"/>
        <xdr:cNvSpPr txBox="1">
          <a:spLocks noChangeArrowheads="1"/>
        </xdr:cNvSpPr>
      </xdr:nvSpPr>
      <xdr:spPr>
        <a:xfrm>
          <a:off x="4181475" y="6334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4181475" y="1353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4181475" y="1353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142875"/>
    <xdr:sp fLocksText="0">
      <xdr:nvSpPr>
        <xdr:cNvPr id="116" name="Text Box 1"/>
        <xdr:cNvSpPr txBox="1">
          <a:spLocks noChangeArrowheads="1"/>
        </xdr:cNvSpPr>
      </xdr:nvSpPr>
      <xdr:spPr>
        <a:xfrm>
          <a:off x="4181475" y="1353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142875"/>
    <xdr:sp fLocksText="0">
      <xdr:nvSpPr>
        <xdr:cNvPr id="117" name="Text Box 1"/>
        <xdr:cNvSpPr txBox="1">
          <a:spLocks noChangeArrowheads="1"/>
        </xdr:cNvSpPr>
      </xdr:nvSpPr>
      <xdr:spPr>
        <a:xfrm>
          <a:off x="4181475" y="1353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123825</xdr:rowOff>
    </xdr:from>
    <xdr:ext cx="76200" cy="76200"/>
    <xdr:sp fLocksText="0">
      <xdr:nvSpPr>
        <xdr:cNvPr id="118" name="Text Box 1"/>
        <xdr:cNvSpPr txBox="1">
          <a:spLocks noChangeArrowheads="1"/>
        </xdr:cNvSpPr>
      </xdr:nvSpPr>
      <xdr:spPr>
        <a:xfrm>
          <a:off x="4181475" y="12630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19" name="Text Box 1"/>
        <xdr:cNvSpPr txBox="1">
          <a:spLocks noChangeArrowheads="1"/>
        </xdr:cNvSpPr>
      </xdr:nvSpPr>
      <xdr:spPr>
        <a:xfrm>
          <a:off x="2867025" y="1414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20" name="Text Box 1"/>
        <xdr:cNvSpPr txBox="1">
          <a:spLocks noChangeArrowheads="1"/>
        </xdr:cNvSpPr>
      </xdr:nvSpPr>
      <xdr:spPr>
        <a:xfrm>
          <a:off x="2867025" y="1414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21" name="Text Box 1"/>
        <xdr:cNvSpPr txBox="1">
          <a:spLocks noChangeArrowheads="1"/>
        </xdr:cNvSpPr>
      </xdr:nvSpPr>
      <xdr:spPr>
        <a:xfrm>
          <a:off x="2867025" y="14144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22" name="Text Box 1"/>
        <xdr:cNvSpPr txBox="1">
          <a:spLocks noChangeArrowheads="1"/>
        </xdr:cNvSpPr>
      </xdr:nvSpPr>
      <xdr:spPr>
        <a:xfrm>
          <a:off x="2867025" y="14144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2867025" y="14144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24" name="Text Box 1"/>
        <xdr:cNvSpPr txBox="1">
          <a:spLocks noChangeArrowheads="1"/>
        </xdr:cNvSpPr>
      </xdr:nvSpPr>
      <xdr:spPr>
        <a:xfrm>
          <a:off x="2867025" y="14144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25" name="Text Box 1"/>
        <xdr:cNvSpPr txBox="1">
          <a:spLocks noChangeArrowheads="1"/>
        </xdr:cNvSpPr>
      </xdr:nvSpPr>
      <xdr:spPr>
        <a:xfrm>
          <a:off x="2867025" y="1414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26" name="Text Box 1"/>
        <xdr:cNvSpPr txBox="1">
          <a:spLocks noChangeArrowheads="1"/>
        </xdr:cNvSpPr>
      </xdr:nvSpPr>
      <xdr:spPr>
        <a:xfrm>
          <a:off x="2867025" y="14144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0"/>
    <xdr:sp fLocksText="0">
      <xdr:nvSpPr>
        <xdr:cNvPr id="127" name="Text Box 1"/>
        <xdr:cNvSpPr txBox="1">
          <a:spLocks noChangeArrowheads="1"/>
        </xdr:cNvSpPr>
      </xdr:nvSpPr>
      <xdr:spPr>
        <a:xfrm>
          <a:off x="2867025" y="1235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0"/>
    <xdr:sp fLocksText="0">
      <xdr:nvSpPr>
        <xdr:cNvPr id="128" name="Text Box 1"/>
        <xdr:cNvSpPr txBox="1">
          <a:spLocks noChangeArrowheads="1"/>
        </xdr:cNvSpPr>
      </xdr:nvSpPr>
      <xdr:spPr>
        <a:xfrm>
          <a:off x="2867025" y="1235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123825</xdr:rowOff>
    </xdr:from>
    <xdr:ext cx="76200" cy="76200"/>
    <xdr:sp fLocksText="0">
      <xdr:nvSpPr>
        <xdr:cNvPr id="129" name="Text Box 1"/>
        <xdr:cNvSpPr txBox="1">
          <a:spLocks noChangeArrowheads="1"/>
        </xdr:cNvSpPr>
      </xdr:nvSpPr>
      <xdr:spPr>
        <a:xfrm>
          <a:off x="2867025" y="13658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2867025" y="7705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9575"/>
    <xdr:sp fLocksText="0">
      <xdr:nvSpPr>
        <xdr:cNvPr id="131" name="Text Box 1"/>
        <xdr:cNvSpPr txBox="1">
          <a:spLocks noChangeArrowheads="1"/>
        </xdr:cNvSpPr>
      </xdr:nvSpPr>
      <xdr:spPr>
        <a:xfrm>
          <a:off x="4181475" y="1414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09575"/>
    <xdr:sp fLocksText="0">
      <xdr:nvSpPr>
        <xdr:cNvPr id="132" name="Text Box 1"/>
        <xdr:cNvSpPr txBox="1">
          <a:spLocks noChangeArrowheads="1"/>
        </xdr:cNvSpPr>
      </xdr:nvSpPr>
      <xdr:spPr>
        <a:xfrm>
          <a:off x="4181475" y="14144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61950"/>
    <xdr:sp fLocksText="0">
      <xdr:nvSpPr>
        <xdr:cNvPr id="133" name="Text Box 1"/>
        <xdr:cNvSpPr txBox="1">
          <a:spLocks noChangeArrowheads="1"/>
        </xdr:cNvSpPr>
      </xdr:nvSpPr>
      <xdr:spPr>
        <a:xfrm>
          <a:off x="2867025" y="1353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61950"/>
    <xdr:sp fLocksText="0">
      <xdr:nvSpPr>
        <xdr:cNvPr id="134" name="Text Box 1"/>
        <xdr:cNvSpPr txBox="1">
          <a:spLocks noChangeArrowheads="1"/>
        </xdr:cNvSpPr>
      </xdr:nvSpPr>
      <xdr:spPr>
        <a:xfrm>
          <a:off x="2867025" y="1353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61950"/>
    <xdr:sp fLocksText="0">
      <xdr:nvSpPr>
        <xdr:cNvPr id="135" name="Text Box 1"/>
        <xdr:cNvSpPr txBox="1">
          <a:spLocks noChangeArrowheads="1"/>
        </xdr:cNvSpPr>
      </xdr:nvSpPr>
      <xdr:spPr>
        <a:xfrm>
          <a:off x="2867025" y="1353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200025"/>
    <xdr:sp fLocksText="0">
      <xdr:nvSpPr>
        <xdr:cNvPr id="136" name="Text Box 1"/>
        <xdr:cNvSpPr txBox="1">
          <a:spLocks noChangeArrowheads="1"/>
        </xdr:cNvSpPr>
      </xdr:nvSpPr>
      <xdr:spPr>
        <a:xfrm>
          <a:off x="2867025" y="1216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3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3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4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41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42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43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45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46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47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48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49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50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51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52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53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54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5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5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57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58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59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60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61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62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63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64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65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66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67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68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69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70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71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72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73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42875"/>
    <xdr:sp fLocksText="0">
      <xdr:nvSpPr>
        <xdr:cNvPr id="174" name="Text Box 1"/>
        <xdr:cNvSpPr txBox="1">
          <a:spLocks noChangeArrowheads="1"/>
        </xdr:cNvSpPr>
      </xdr:nvSpPr>
      <xdr:spPr>
        <a:xfrm>
          <a:off x="2867025" y="14573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75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176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77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78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79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80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181" name="Text Box 1"/>
        <xdr:cNvSpPr txBox="1">
          <a:spLocks noChangeArrowheads="1"/>
        </xdr:cNvSpPr>
      </xdr:nvSpPr>
      <xdr:spPr>
        <a:xfrm>
          <a:off x="2867025" y="141446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182" name="Text Box 1"/>
        <xdr:cNvSpPr txBox="1">
          <a:spLocks noChangeArrowheads="1"/>
        </xdr:cNvSpPr>
      </xdr:nvSpPr>
      <xdr:spPr>
        <a:xfrm>
          <a:off x="2867025" y="141446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183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184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8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8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8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9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9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19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93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94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95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96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197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198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00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0050"/>
    <xdr:sp fLocksText="0">
      <xdr:nvSpPr>
        <xdr:cNvPr id="201" name="Text Box 1"/>
        <xdr:cNvSpPr txBox="1">
          <a:spLocks noChangeArrowheads="1"/>
        </xdr:cNvSpPr>
      </xdr:nvSpPr>
      <xdr:spPr>
        <a:xfrm>
          <a:off x="2867025" y="14573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0050"/>
    <xdr:sp fLocksText="0">
      <xdr:nvSpPr>
        <xdr:cNvPr id="202" name="Text Box 1"/>
        <xdr:cNvSpPr txBox="1">
          <a:spLocks noChangeArrowheads="1"/>
        </xdr:cNvSpPr>
      </xdr:nvSpPr>
      <xdr:spPr>
        <a:xfrm>
          <a:off x="2867025" y="14573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0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0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0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0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0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1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11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12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13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14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15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16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17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18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219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220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21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22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0050"/>
    <xdr:sp fLocksText="0">
      <xdr:nvSpPr>
        <xdr:cNvPr id="223" name="Text Box 1"/>
        <xdr:cNvSpPr txBox="1">
          <a:spLocks noChangeArrowheads="1"/>
        </xdr:cNvSpPr>
      </xdr:nvSpPr>
      <xdr:spPr>
        <a:xfrm>
          <a:off x="2867025" y="14573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0050"/>
    <xdr:sp fLocksText="0">
      <xdr:nvSpPr>
        <xdr:cNvPr id="224" name="Text Box 1"/>
        <xdr:cNvSpPr txBox="1">
          <a:spLocks noChangeArrowheads="1"/>
        </xdr:cNvSpPr>
      </xdr:nvSpPr>
      <xdr:spPr>
        <a:xfrm>
          <a:off x="2867025" y="14573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2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2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27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28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229" name="Text Box 1"/>
        <xdr:cNvSpPr txBox="1">
          <a:spLocks noChangeArrowheads="1"/>
        </xdr:cNvSpPr>
      </xdr:nvSpPr>
      <xdr:spPr>
        <a:xfrm>
          <a:off x="2867025" y="141446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52450"/>
    <xdr:sp fLocksText="0">
      <xdr:nvSpPr>
        <xdr:cNvPr id="230" name="Text Box 1"/>
        <xdr:cNvSpPr txBox="1">
          <a:spLocks noChangeArrowheads="1"/>
        </xdr:cNvSpPr>
      </xdr:nvSpPr>
      <xdr:spPr>
        <a:xfrm>
          <a:off x="2867025" y="141446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231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232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3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3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35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36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3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3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39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40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41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42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44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38150"/>
    <xdr:sp fLocksText="0">
      <xdr:nvSpPr>
        <xdr:cNvPr id="245" name="Text Box 1"/>
        <xdr:cNvSpPr txBox="1">
          <a:spLocks noChangeArrowheads="1"/>
        </xdr:cNvSpPr>
      </xdr:nvSpPr>
      <xdr:spPr>
        <a:xfrm>
          <a:off x="2867025" y="14573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38150"/>
    <xdr:sp fLocksText="0">
      <xdr:nvSpPr>
        <xdr:cNvPr id="246" name="Text Box 1"/>
        <xdr:cNvSpPr txBox="1">
          <a:spLocks noChangeArrowheads="1"/>
        </xdr:cNvSpPr>
      </xdr:nvSpPr>
      <xdr:spPr>
        <a:xfrm>
          <a:off x="2867025" y="14573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247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248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249" name="Text Box 1"/>
        <xdr:cNvSpPr txBox="1">
          <a:spLocks noChangeArrowheads="1"/>
        </xdr:cNvSpPr>
      </xdr:nvSpPr>
      <xdr:spPr>
        <a:xfrm>
          <a:off x="2867025" y="145732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250" name="Text Box 1"/>
        <xdr:cNvSpPr txBox="1">
          <a:spLocks noChangeArrowheads="1"/>
        </xdr:cNvSpPr>
      </xdr:nvSpPr>
      <xdr:spPr>
        <a:xfrm>
          <a:off x="2867025" y="145732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51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52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5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5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5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5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5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5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5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6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6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6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63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64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65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266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38150"/>
    <xdr:sp fLocksText="0">
      <xdr:nvSpPr>
        <xdr:cNvPr id="267" name="Text Box 1"/>
        <xdr:cNvSpPr txBox="1">
          <a:spLocks noChangeArrowheads="1"/>
        </xdr:cNvSpPr>
      </xdr:nvSpPr>
      <xdr:spPr>
        <a:xfrm>
          <a:off x="2867025" y="14573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38150"/>
    <xdr:sp fLocksText="0">
      <xdr:nvSpPr>
        <xdr:cNvPr id="268" name="Text Box 1"/>
        <xdr:cNvSpPr txBox="1">
          <a:spLocks noChangeArrowheads="1"/>
        </xdr:cNvSpPr>
      </xdr:nvSpPr>
      <xdr:spPr>
        <a:xfrm>
          <a:off x="2867025" y="14573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269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270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271" name="Text Box 1"/>
        <xdr:cNvSpPr txBox="1">
          <a:spLocks noChangeArrowheads="1"/>
        </xdr:cNvSpPr>
      </xdr:nvSpPr>
      <xdr:spPr>
        <a:xfrm>
          <a:off x="2867025" y="145732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76275"/>
    <xdr:sp fLocksText="0">
      <xdr:nvSpPr>
        <xdr:cNvPr id="272" name="Text Box 1"/>
        <xdr:cNvSpPr txBox="1">
          <a:spLocks noChangeArrowheads="1"/>
        </xdr:cNvSpPr>
      </xdr:nvSpPr>
      <xdr:spPr>
        <a:xfrm>
          <a:off x="2867025" y="1457325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7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7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7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27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33475"/>
    <xdr:sp fLocksText="0">
      <xdr:nvSpPr>
        <xdr:cNvPr id="277" name="Text Box 1"/>
        <xdr:cNvSpPr txBox="1">
          <a:spLocks noChangeArrowheads="1"/>
        </xdr:cNvSpPr>
      </xdr:nvSpPr>
      <xdr:spPr>
        <a:xfrm>
          <a:off x="2867025" y="3933825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33475"/>
    <xdr:sp fLocksText="0">
      <xdr:nvSpPr>
        <xdr:cNvPr id="278" name="Text Box 1"/>
        <xdr:cNvSpPr txBox="1">
          <a:spLocks noChangeArrowheads="1"/>
        </xdr:cNvSpPr>
      </xdr:nvSpPr>
      <xdr:spPr>
        <a:xfrm>
          <a:off x="2867025" y="3933825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33475"/>
    <xdr:sp fLocksText="0">
      <xdr:nvSpPr>
        <xdr:cNvPr id="279" name="Text Box 1"/>
        <xdr:cNvSpPr txBox="1">
          <a:spLocks noChangeArrowheads="1"/>
        </xdr:cNvSpPr>
      </xdr:nvSpPr>
      <xdr:spPr>
        <a:xfrm>
          <a:off x="2867025" y="3933825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33475"/>
    <xdr:sp fLocksText="0">
      <xdr:nvSpPr>
        <xdr:cNvPr id="280" name="Text Box 1"/>
        <xdr:cNvSpPr txBox="1">
          <a:spLocks noChangeArrowheads="1"/>
        </xdr:cNvSpPr>
      </xdr:nvSpPr>
      <xdr:spPr>
        <a:xfrm>
          <a:off x="2867025" y="3933825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33475"/>
    <xdr:sp fLocksText="0">
      <xdr:nvSpPr>
        <xdr:cNvPr id="281" name="Text Box 1"/>
        <xdr:cNvSpPr txBox="1">
          <a:spLocks noChangeArrowheads="1"/>
        </xdr:cNvSpPr>
      </xdr:nvSpPr>
      <xdr:spPr>
        <a:xfrm>
          <a:off x="2867025" y="3933825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133475"/>
    <xdr:sp fLocksText="0">
      <xdr:nvSpPr>
        <xdr:cNvPr id="282" name="Text Box 1"/>
        <xdr:cNvSpPr txBox="1">
          <a:spLocks noChangeArrowheads="1"/>
        </xdr:cNvSpPr>
      </xdr:nvSpPr>
      <xdr:spPr>
        <a:xfrm>
          <a:off x="2867025" y="3933825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742950"/>
    <xdr:sp fLocksText="0">
      <xdr:nvSpPr>
        <xdr:cNvPr id="283" name="Text Box 1"/>
        <xdr:cNvSpPr txBox="1">
          <a:spLocks noChangeArrowheads="1"/>
        </xdr:cNvSpPr>
      </xdr:nvSpPr>
      <xdr:spPr>
        <a:xfrm>
          <a:off x="2867025" y="13192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742950"/>
    <xdr:sp fLocksText="0">
      <xdr:nvSpPr>
        <xdr:cNvPr id="284" name="Text Box 1"/>
        <xdr:cNvSpPr txBox="1">
          <a:spLocks noChangeArrowheads="1"/>
        </xdr:cNvSpPr>
      </xdr:nvSpPr>
      <xdr:spPr>
        <a:xfrm>
          <a:off x="2867025" y="131921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8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8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8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8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8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29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9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29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93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94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95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96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297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298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299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300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301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302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0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0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0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0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0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1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11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12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13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14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315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316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317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318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319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320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321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322" name="Text Box 1"/>
        <xdr:cNvSpPr txBox="1">
          <a:spLocks noChangeArrowheads="1"/>
        </xdr:cNvSpPr>
      </xdr:nvSpPr>
      <xdr:spPr>
        <a:xfrm>
          <a:off x="2867025" y="1457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323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324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2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2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27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28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23875"/>
    <xdr:sp fLocksText="0">
      <xdr:nvSpPr>
        <xdr:cNvPr id="329" name="Text Box 1"/>
        <xdr:cNvSpPr txBox="1">
          <a:spLocks noChangeArrowheads="1"/>
        </xdr:cNvSpPr>
      </xdr:nvSpPr>
      <xdr:spPr>
        <a:xfrm>
          <a:off x="2867025" y="14144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23875"/>
    <xdr:sp fLocksText="0">
      <xdr:nvSpPr>
        <xdr:cNvPr id="330" name="Text Box 1"/>
        <xdr:cNvSpPr txBox="1">
          <a:spLocks noChangeArrowheads="1"/>
        </xdr:cNvSpPr>
      </xdr:nvSpPr>
      <xdr:spPr>
        <a:xfrm>
          <a:off x="2867025" y="14144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38125"/>
    <xdr:sp fLocksText="0">
      <xdr:nvSpPr>
        <xdr:cNvPr id="331" name="Text Box 1"/>
        <xdr:cNvSpPr txBox="1">
          <a:spLocks noChangeArrowheads="1"/>
        </xdr:cNvSpPr>
      </xdr:nvSpPr>
      <xdr:spPr>
        <a:xfrm>
          <a:off x="2867025" y="1433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38125"/>
    <xdr:sp fLocksText="0">
      <xdr:nvSpPr>
        <xdr:cNvPr id="332" name="Text Box 1"/>
        <xdr:cNvSpPr txBox="1">
          <a:spLocks noChangeArrowheads="1"/>
        </xdr:cNvSpPr>
      </xdr:nvSpPr>
      <xdr:spPr>
        <a:xfrm>
          <a:off x="2867025" y="1433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3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3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5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6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39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40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41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42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43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44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9575"/>
    <xdr:sp fLocksText="0">
      <xdr:nvSpPr>
        <xdr:cNvPr id="345" name="Text Box 1"/>
        <xdr:cNvSpPr txBox="1">
          <a:spLocks noChangeArrowheads="1"/>
        </xdr:cNvSpPr>
      </xdr:nvSpPr>
      <xdr:spPr>
        <a:xfrm>
          <a:off x="2867025" y="14573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9575"/>
    <xdr:sp fLocksText="0">
      <xdr:nvSpPr>
        <xdr:cNvPr id="346" name="Text Box 1"/>
        <xdr:cNvSpPr txBox="1">
          <a:spLocks noChangeArrowheads="1"/>
        </xdr:cNvSpPr>
      </xdr:nvSpPr>
      <xdr:spPr>
        <a:xfrm>
          <a:off x="2867025" y="14573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347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348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38175"/>
    <xdr:sp fLocksText="0">
      <xdr:nvSpPr>
        <xdr:cNvPr id="349" name="Text Box 1"/>
        <xdr:cNvSpPr txBox="1">
          <a:spLocks noChangeArrowheads="1"/>
        </xdr:cNvSpPr>
      </xdr:nvSpPr>
      <xdr:spPr>
        <a:xfrm>
          <a:off x="2867025" y="145732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38175"/>
    <xdr:sp fLocksText="0">
      <xdr:nvSpPr>
        <xdr:cNvPr id="350" name="Text Box 1"/>
        <xdr:cNvSpPr txBox="1">
          <a:spLocks noChangeArrowheads="1"/>
        </xdr:cNvSpPr>
      </xdr:nvSpPr>
      <xdr:spPr>
        <a:xfrm>
          <a:off x="2867025" y="145732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51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52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5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5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5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5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6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6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36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63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64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65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61925"/>
    <xdr:sp fLocksText="0">
      <xdr:nvSpPr>
        <xdr:cNvPr id="366" name="Text Box 1"/>
        <xdr:cNvSpPr txBox="1">
          <a:spLocks noChangeArrowheads="1"/>
        </xdr:cNvSpPr>
      </xdr:nvSpPr>
      <xdr:spPr>
        <a:xfrm>
          <a:off x="2867025" y="1457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9575"/>
    <xdr:sp fLocksText="0">
      <xdr:nvSpPr>
        <xdr:cNvPr id="367" name="Text Box 1"/>
        <xdr:cNvSpPr txBox="1">
          <a:spLocks noChangeArrowheads="1"/>
        </xdr:cNvSpPr>
      </xdr:nvSpPr>
      <xdr:spPr>
        <a:xfrm>
          <a:off x="2867025" y="14573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09575"/>
    <xdr:sp fLocksText="0">
      <xdr:nvSpPr>
        <xdr:cNvPr id="368" name="Text Box 1"/>
        <xdr:cNvSpPr txBox="1">
          <a:spLocks noChangeArrowheads="1"/>
        </xdr:cNvSpPr>
      </xdr:nvSpPr>
      <xdr:spPr>
        <a:xfrm>
          <a:off x="2867025" y="14573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369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76225"/>
    <xdr:sp fLocksText="0">
      <xdr:nvSpPr>
        <xdr:cNvPr id="370" name="Text Box 1"/>
        <xdr:cNvSpPr txBox="1">
          <a:spLocks noChangeArrowheads="1"/>
        </xdr:cNvSpPr>
      </xdr:nvSpPr>
      <xdr:spPr>
        <a:xfrm>
          <a:off x="2867025" y="14573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38175"/>
    <xdr:sp fLocksText="0">
      <xdr:nvSpPr>
        <xdr:cNvPr id="371" name="Text Box 1"/>
        <xdr:cNvSpPr txBox="1">
          <a:spLocks noChangeArrowheads="1"/>
        </xdr:cNvSpPr>
      </xdr:nvSpPr>
      <xdr:spPr>
        <a:xfrm>
          <a:off x="2867025" y="145732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638175"/>
    <xdr:sp fLocksText="0">
      <xdr:nvSpPr>
        <xdr:cNvPr id="372" name="Text Box 1"/>
        <xdr:cNvSpPr txBox="1">
          <a:spLocks noChangeArrowheads="1"/>
        </xdr:cNvSpPr>
      </xdr:nvSpPr>
      <xdr:spPr>
        <a:xfrm>
          <a:off x="2867025" y="145732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47675"/>
    <xdr:sp fLocksText="0">
      <xdr:nvSpPr>
        <xdr:cNvPr id="377" name="Text Box 1"/>
        <xdr:cNvSpPr txBox="1">
          <a:spLocks noChangeArrowheads="1"/>
        </xdr:cNvSpPr>
      </xdr:nvSpPr>
      <xdr:spPr>
        <a:xfrm>
          <a:off x="4181475" y="14335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47675"/>
    <xdr:sp fLocksText="0">
      <xdr:nvSpPr>
        <xdr:cNvPr id="378" name="Text Box 1"/>
        <xdr:cNvSpPr txBox="1">
          <a:spLocks noChangeArrowheads="1"/>
        </xdr:cNvSpPr>
      </xdr:nvSpPr>
      <xdr:spPr>
        <a:xfrm>
          <a:off x="4181475" y="14335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79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0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1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2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9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0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1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2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9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0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1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2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38125"/>
    <xdr:sp fLocksText="0">
      <xdr:nvSpPr>
        <xdr:cNvPr id="407" name="Text Box 1"/>
        <xdr:cNvSpPr txBox="1">
          <a:spLocks noChangeArrowheads="1"/>
        </xdr:cNvSpPr>
      </xdr:nvSpPr>
      <xdr:spPr>
        <a:xfrm>
          <a:off x="2867025" y="1433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38125"/>
    <xdr:sp fLocksText="0">
      <xdr:nvSpPr>
        <xdr:cNvPr id="408" name="Text Box 1"/>
        <xdr:cNvSpPr txBox="1">
          <a:spLocks noChangeArrowheads="1"/>
        </xdr:cNvSpPr>
      </xdr:nvSpPr>
      <xdr:spPr>
        <a:xfrm>
          <a:off x="2867025" y="1433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9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10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11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12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1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1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1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1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38125"/>
    <xdr:sp fLocksText="0">
      <xdr:nvSpPr>
        <xdr:cNvPr id="417" name="Text Box 1"/>
        <xdr:cNvSpPr txBox="1">
          <a:spLocks noChangeArrowheads="1"/>
        </xdr:cNvSpPr>
      </xdr:nvSpPr>
      <xdr:spPr>
        <a:xfrm>
          <a:off x="2867025" y="1433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38125"/>
    <xdr:sp fLocksText="0">
      <xdr:nvSpPr>
        <xdr:cNvPr id="418" name="Text Box 1"/>
        <xdr:cNvSpPr txBox="1">
          <a:spLocks noChangeArrowheads="1"/>
        </xdr:cNvSpPr>
      </xdr:nvSpPr>
      <xdr:spPr>
        <a:xfrm>
          <a:off x="2867025" y="1433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600075"/>
    <xdr:sp fLocksText="0">
      <xdr:nvSpPr>
        <xdr:cNvPr id="419" name="Text Box 1"/>
        <xdr:cNvSpPr txBox="1">
          <a:spLocks noChangeArrowheads="1"/>
        </xdr:cNvSpPr>
      </xdr:nvSpPr>
      <xdr:spPr>
        <a:xfrm>
          <a:off x="4181475" y="14335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600075"/>
    <xdr:sp fLocksText="0">
      <xdr:nvSpPr>
        <xdr:cNvPr id="420" name="Text Box 1"/>
        <xdr:cNvSpPr txBox="1">
          <a:spLocks noChangeArrowheads="1"/>
        </xdr:cNvSpPr>
      </xdr:nvSpPr>
      <xdr:spPr>
        <a:xfrm>
          <a:off x="4181475" y="14335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66725"/>
    <xdr:sp fLocksText="0">
      <xdr:nvSpPr>
        <xdr:cNvPr id="421" name="Text Box 1"/>
        <xdr:cNvSpPr txBox="1">
          <a:spLocks noChangeArrowheads="1"/>
        </xdr:cNvSpPr>
      </xdr:nvSpPr>
      <xdr:spPr>
        <a:xfrm>
          <a:off x="4181475" y="14335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66725"/>
    <xdr:sp fLocksText="0">
      <xdr:nvSpPr>
        <xdr:cNvPr id="422" name="Text Box 1"/>
        <xdr:cNvSpPr txBox="1">
          <a:spLocks noChangeArrowheads="1"/>
        </xdr:cNvSpPr>
      </xdr:nvSpPr>
      <xdr:spPr>
        <a:xfrm>
          <a:off x="4181475" y="14335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2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2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25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26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2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2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29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30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1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2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3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4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5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6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7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8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39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40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41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42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4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4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4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4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4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4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4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5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5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5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53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54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55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56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57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58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59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60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61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62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6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6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6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6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57225"/>
    <xdr:sp fLocksText="0">
      <xdr:nvSpPr>
        <xdr:cNvPr id="467" name="Text Box 1"/>
        <xdr:cNvSpPr txBox="1">
          <a:spLocks noChangeArrowheads="1"/>
        </xdr:cNvSpPr>
      </xdr:nvSpPr>
      <xdr:spPr>
        <a:xfrm>
          <a:off x="2867025" y="143351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57225"/>
    <xdr:sp fLocksText="0">
      <xdr:nvSpPr>
        <xdr:cNvPr id="468" name="Text Box 1"/>
        <xdr:cNvSpPr txBox="1">
          <a:spLocks noChangeArrowheads="1"/>
        </xdr:cNvSpPr>
      </xdr:nvSpPr>
      <xdr:spPr>
        <a:xfrm>
          <a:off x="2867025" y="143351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85750"/>
    <xdr:sp fLocksText="0">
      <xdr:nvSpPr>
        <xdr:cNvPr id="469" name="Text Box 1"/>
        <xdr:cNvSpPr txBox="1">
          <a:spLocks noChangeArrowheads="1"/>
        </xdr:cNvSpPr>
      </xdr:nvSpPr>
      <xdr:spPr>
        <a:xfrm>
          <a:off x="2867025" y="14335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85750"/>
    <xdr:sp fLocksText="0">
      <xdr:nvSpPr>
        <xdr:cNvPr id="470" name="Text Box 1"/>
        <xdr:cNvSpPr txBox="1">
          <a:spLocks noChangeArrowheads="1"/>
        </xdr:cNvSpPr>
      </xdr:nvSpPr>
      <xdr:spPr>
        <a:xfrm>
          <a:off x="2867025" y="14335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66725"/>
    <xdr:sp fLocksText="0">
      <xdr:nvSpPr>
        <xdr:cNvPr id="471" name="Text Box 1"/>
        <xdr:cNvSpPr txBox="1">
          <a:spLocks noChangeArrowheads="1"/>
        </xdr:cNvSpPr>
      </xdr:nvSpPr>
      <xdr:spPr>
        <a:xfrm>
          <a:off x="4181475" y="14335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66725"/>
    <xdr:sp fLocksText="0">
      <xdr:nvSpPr>
        <xdr:cNvPr id="472" name="Text Box 1"/>
        <xdr:cNvSpPr txBox="1">
          <a:spLocks noChangeArrowheads="1"/>
        </xdr:cNvSpPr>
      </xdr:nvSpPr>
      <xdr:spPr>
        <a:xfrm>
          <a:off x="4181475" y="143351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7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7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75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76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7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7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79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80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1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2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3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4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5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6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7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488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489" name="Text Box 1"/>
        <xdr:cNvSpPr txBox="1">
          <a:spLocks noChangeArrowheads="1"/>
        </xdr:cNvSpPr>
      </xdr:nvSpPr>
      <xdr:spPr>
        <a:xfrm>
          <a:off x="2867025" y="1457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490" name="Text Box 1"/>
        <xdr:cNvSpPr txBox="1">
          <a:spLocks noChangeArrowheads="1"/>
        </xdr:cNvSpPr>
      </xdr:nvSpPr>
      <xdr:spPr>
        <a:xfrm>
          <a:off x="2867025" y="1457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1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2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49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9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9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9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9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9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0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0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0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3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4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5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6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7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8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09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10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511" name="Text Box 1"/>
        <xdr:cNvSpPr txBox="1">
          <a:spLocks noChangeArrowheads="1"/>
        </xdr:cNvSpPr>
      </xdr:nvSpPr>
      <xdr:spPr>
        <a:xfrm>
          <a:off x="2867025" y="1457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19075"/>
    <xdr:sp fLocksText="0">
      <xdr:nvSpPr>
        <xdr:cNvPr id="512" name="Text Box 1"/>
        <xdr:cNvSpPr txBox="1">
          <a:spLocks noChangeArrowheads="1"/>
        </xdr:cNvSpPr>
      </xdr:nvSpPr>
      <xdr:spPr>
        <a:xfrm>
          <a:off x="2867025" y="1457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1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1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1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1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57225"/>
    <xdr:sp fLocksText="0">
      <xdr:nvSpPr>
        <xdr:cNvPr id="517" name="Text Box 1"/>
        <xdr:cNvSpPr txBox="1">
          <a:spLocks noChangeArrowheads="1"/>
        </xdr:cNvSpPr>
      </xdr:nvSpPr>
      <xdr:spPr>
        <a:xfrm>
          <a:off x="2867025" y="143351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57225"/>
    <xdr:sp fLocksText="0">
      <xdr:nvSpPr>
        <xdr:cNvPr id="518" name="Text Box 1"/>
        <xdr:cNvSpPr txBox="1">
          <a:spLocks noChangeArrowheads="1"/>
        </xdr:cNvSpPr>
      </xdr:nvSpPr>
      <xdr:spPr>
        <a:xfrm>
          <a:off x="2867025" y="143351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85750"/>
    <xdr:sp fLocksText="0">
      <xdr:nvSpPr>
        <xdr:cNvPr id="519" name="Text Box 1"/>
        <xdr:cNvSpPr txBox="1">
          <a:spLocks noChangeArrowheads="1"/>
        </xdr:cNvSpPr>
      </xdr:nvSpPr>
      <xdr:spPr>
        <a:xfrm>
          <a:off x="2867025" y="14335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85750"/>
    <xdr:sp fLocksText="0">
      <xdr:nvSpPr>
        <xdr:cNvPr id="520" name="Text Box 1"/>
        <xdr:cNvSpPr txBox="1">
          <a:spLocks noChangeArrowheads="1"/>
        </xdr:cNvSpPr>
      </xdr:nvSpPr>
      <xdr:spPr>
        <a:xfrm>
          <a:off x="2867025" y="14335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95300"/>
    <xdr:sp fLocksText="0">
      <xdr:nvSpPr>
        <xdr:cNvPr id="521" name="Text Box 1"/>
        <xdr:cNvSpPr txBox="1">
          <a:spLocks noChangeArrowheads="1"/>
        </xdr:cNvSpPr>
      </xdr:nvSpPr>
      <xdr:spPr>
        <a:xfrm>
          <a:off x="4181475" y="141446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95300"/>
    <xdr:sp fLocksText="0">
      <xdr:nvSpPr>
        <xdr:cNvPr id="522" name="Text Box 1"/>
        <xdr:cNvSpPr txBox="1">
          <a:spLocks noChangeArrowheads="1"/>
        </xdr:cNvSpPr>
      </xdr:nvSpPr>
      <xdr:spPr>
        <a:xfrm>
          <a:off x="4181475" y="141446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523" name="Text Box 1"/>
        <xdr:cNvSpPr txBox="1">
          <a:spLocks noChangeArrowheads="1"/>
        </xdr:cNvSpPr>
      </xdr:nvSpPr>
      <xdr:spPr>
        <a:xfrm>
          <a:off x="4181475" y="1414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524" name="Text Box 1"/>
        <xdr:cNvSpPr txBox="1">
          <a:spLocks noChangeArrowheads="1"/>
        </xdr:cNvSpPr>
      </xdr:nvSpPr>
      <xdr:spPr>
        <a:xfrm>
          <a:off x="4181475" y="1414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2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2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2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2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2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3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3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3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40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541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542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4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4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4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4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5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51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52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53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54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58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59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60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61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0025"/>
    <xdr:sp fLocksText="0">
      <xdr:nvSpPr>
        <xdr:cNvPr id="564" name="Text Box 1"/>
        <xdr:cNvSpPr txBox="1">
          <a:spLocks noChangeArrowheads="1"/>
        </xdr:cNvSpPr>
      </xdr:nvSpPr>
      <xdr:spPr>
        <a:xfrm>
          <a:off x="2867025" y="1457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7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68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569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570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571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572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573" name="Text Box 1"/>
        <xdr:cNvSpPr txBox="1">
          <a:spLocks noChangeArrowheads="1"/>
        </xdr:cNvSpPr>
      </xdr:nvSpPr>
      <xdr:spPr>
        <a:xfrm>
          <a:off x="4181475" y="1414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574" name="Text Box 1"/>
        <xdr:cNvSpPr txBox="1">
          <a:spLocks noChangeArrowheads="1"/>
        </xdr:cNvSpPr>
      </xdr:nvSpPr>
      <xdr:spPr>
        <a:xfrm>
          <a:off x="4181475" y="1414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7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7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7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7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7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8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8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58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83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84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85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86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87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88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89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590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591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592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9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9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9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59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9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59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9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0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01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02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03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04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05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06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07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08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09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10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11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12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613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614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1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1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17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18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619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620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621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622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623" name="Text Box 1"/>
        <xdr:cNvSpPr txBox="1">
          <a:spLocks noChangeArrowheads="1"/>
        </xdr:cNvSpPr>
      </xdr:nvSpPr>
      <xdr:spPr>
        <a:xfrm>
          <a:off x="4181475" y="1414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624" name="Text Box 1"/>
        <xdr:cNvSpPr txBox="1">
          <a:spLocks noChangeArrowheads="1"/>
        </xdr:cNvSpPr>
      </xdr:nvSpPr>
      <xdr:spPr>
        <a:xfrm>
          <a:off x="4181475" y="141446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2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2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2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2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2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3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3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3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36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37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38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39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40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641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642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4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4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4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4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47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48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4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5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51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52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53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54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55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56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57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58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59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60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61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662" name="Text Box 1"/>
        <xdr:cNvSpPr txBox="1">
          <a:spLocks noChangeArrowheads="1"/>
        </xdr:cNvSpPr>
      </xdr:nvSpPr>
      <xdr:spPr>
        <a:xfrm>
          <a:off x="2867025" y="14573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663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664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6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6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67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68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669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670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671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672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7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7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75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76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7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7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79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680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81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82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83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84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2867025" y="1457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2867025" y="1457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87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688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47675"/>
    <xdr:sp fLocksText="0">
      <xdr:nvSpPr>
        <xdr:cNvPr id="689" name="Text Box 1"/>
        <xdr:cNvSpPr txBox="1">
          <a:spLocks noChangeArrowheads="1"/>
        </xdr:cNvSpPr>
      </xdr:nvSpPr>
      <xdr:spPr>
        <a:xfrm>
          <a:off x="2867025" y="14573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47675"/>
    <xdr:sp fLocksText="0">
      <xdr:nvSpPr>
        <xdr:cNvPr id="690" name="Text Box 1"/>
        <xdr:cNvSpPr txBox="1">
          <a:spLocks noChangeArrowheads="1"/>
        </xdr:cNvSpPr>
      </xdr:nvSpPr>
      <xdr:spPr>
        <a:xfrm>
          <a:off x="2867025" y="14573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91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92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9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69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95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696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9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9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99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00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701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702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703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704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705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706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2867025" y="1457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2867025" y="1457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709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80975"/>
    <xdr:sp fLocksText="0">
      <xdr:nvSpPr>
        <xdr:cNvPr id="710" name="Text Box 1"/>
        <xdr:cNvSpPr txBox="1">
          <a:spLocks noChangeArrowheads="1"/>
        </xdr:cNvSpPr>
      </xdr:nvSpPr>
      <xdr:spPr>
        <a:xfrm>
          <a:off x="2867025" y="14573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47675"/>
    <xdr:sp fLocksText="0">
      <xdr:nvSpPr>
        <xdr:cNvPr id="711" name="Text Box 1"/>
        <xdr:cNvSpPr txBox="1">
          <a:spLocks noChangeArrowheads="1"/>
        </xdr:cNvSpPr>
      </xdr:nvSpPr>
      <xdr:spPr>
        <a:xfrm>
          <a:off x="2867025" y="14573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47675"/>
    <xdr:sp fLocksText="0">
      <xdr:nvSpPr>
        <xdr:cNvPr id="712" name="Text Box 1"/>
        <xdr:cNvSpPr txBox="1">
          <a:spLocks noChangeArrowheads="1"/>
        </xdr:cNvSpPr>
      </xdr:nvSpPr>
      <xdr:spPr>
        <a:xfrm>
          <a:off x="2867025" y="14573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1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1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15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16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717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33400"/>
    <xdr:sp fLocksText="0">
      <xdr:nvSpPr>
        <xdr:cNvPr id="718" name="Text Box 1"/>
        <xdr:cNvSpPr txBox="1">
          <a:spLocks noChangeArrowheads="1"/>
        </xdr:cNvSpPr>
      </xdr:nvSpPr>
      <xdr:spPr>
        <a:xfrm>
          <a:off x="2867025" y="1414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719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190500</xdr:rowOff>
    </xdr:from>
    <xdr:ext cx="76200" cy="257175"/>
    <xdr:sp fLocksText="0">
      <xdr:nvSpPr>
        <xdr:cNvPr id="720" name="Text Box 1"/>
        <xdr:cNvSpPr txBox="1">
          <a:spLocks noChangeArrowheads="1"/>
        </xdr:cNvSpPr>
      </xdr:nvSpPr>
      <xdr:spPr>
        <a:xfrm>
          <a:off x="2867025" y="1433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721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722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23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24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25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26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727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728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29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30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31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32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85775"/>
    <xdr:sp fLocksText="0">
      <xdr:nvSpPr>
        <xdr:cNvPr id="733" name="Text Box 1"/>
        <xdr:cNvSpPr txBox="1">
          <a:spLocks noChangeArrowheads="1"/>
        </xdr:cNvSpPr>
      </xdr:nvSpPr>
      <xdr:spPr>
        <a:xfrm>
          <a:off x="2867025" y="14573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85775"/>
    <xdr:sp fLocksText="0">
      <xdr:nvSpPr>
        <xdr:cNvPr id="734" name="Text Box 1"/>
        <xdr:cNvSpPr txBox="1">
          <a:spLocks noChangeArrowheads="1"/>
        </xdr:cNvSpPr>
      </xdr:nvSpPr>
      <xdr:spPr>
        <a:xfrm>
          <a:off x="2867025" y="14573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735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736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42950"/>
    <xdr:sp fLocksText="0">
      <xdr:nvSpPr>
        <xdr:cNvPr id="737" name="Text Box 1"/>
        <xdr:cNvSpPr txBox="1">
          <a:spLocks noChangeArrowheads="1"/>
        </xdr:cNvSpPr>
      </xdr:nvSpPr>
      <xdr:spPr>
        <a:xfrm>
          <a:off x="2867025" y="14573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42950"/>
    <xdr:sp fLocksText="0">
      <xdr:nvSpPr>
        <xdr:cNvPr id="738" name="Text Box 1"/>
        <xdr:cNvSpPr txBox="1">
          <a:spLocks noChangeArrowheads="1"/>
        </xdr:cNvSpPr>
      </xdr:nvSpPr>
      <xdr:spPr>
        <a:xfrm>
          <a:off x="2867025" y="14573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39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40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41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42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743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744" name="Text Box 1"/>
        <xdr:cNvSpPr txBox="1">
          <a:spLocks noChangeArrowheads="1"/>
        </xdr:cNvSpPr>
      </xdr:nvSpPr>
      <xdr:spPr>
        <a:xfrm>
          <a:off x="2867025" y="143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45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46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47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748" name="Text Box 1"/>
        <xdr:cNvSpPr txBox="1">
          <a:spLocks noChangeArrowheads="1"/>
        </xdr:cNvSpPr>
      </xdr:nvSpPr>
      <xdr:spPr>
        <a:xfrm>
          <a:off x="2867025" y="143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749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750" name="Text Box 1"/>
        <xdr:cNvSpPr txBox="1">
          <a:spLocks noChangeArrowheads="1"/>
        </xdr:cNvSpPr>
      </xdr:nvSpPr>
      <xdr:spPr>
        <a:xfrm>
          <a:off x="2867025" y="1433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51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52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53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09550"/>
    <xdr:sp fLocksText="0">
      <xdr:nvSpPr>
        <xdr:cNvPr id="754" name="Text Box 1"/>
        <xdr:cNvSpPr txBox="1">
          <a:spLocks noChangeArrowheads="1"/>
        </xdr:cNvSpPr>
      </xdr:nvSpPr>
      <xdr:spPr>
        <a:xfrm>
          <a:off x="2867025" y="1457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85775"/>
    <xdr:sp fLocksText="0">
      <xdr:nvSpPr>
        <xdr:cNvPr id="755" name="Text Box 1"/>
        <xdr:cNvSpPr txBox="1">
          <a:spLocks noChangeArrowheads="1"/>
        </xdr:cNvSpPr>
      </xdr:nvSpPr>
      <xdr:spPr>
        <a:xfrm>
          <a:off x="2867025" y="14573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485775"/>
    <xdr:sp fLocksText="0">
      <xdr:nvSpPr>
        <xdr:cNvPr id="756" name="Text Box 1"/>
        <xdr:cNvSpPr txBox="1">
          <a:spLocks noChangeArrowheads="1"/>
        </xdr:cNvSpPr>
      </xdr:nvSpPr>
      <xdr:spPr>
        <a:xfrm>
          <a:off x="2867025" y="145732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757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371475"/>
    <xdr:sp fLocksText="0">
      <xdr:nvSpPr>
        <xdr:cNvPr id="758" name="Text Box 1"/>
        <xdr:cNvSpPr txBox="1">
          <a:spLocks noChangeArrowheads="1"/>
        </xdr:cNvSpPr>
      </xdr:nvSpPr>
      <xdr:spPr>
        <a:xfrm>
          <a:off x="2867025" y="14573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42950"/>
    <xdr:sp fLocksText="0">
      <xdr:nvSpPr>
        <xdr:cNvPr id="759" name="Text Box 1"/>
        <xdr:cNvSpPr txBox="1">
          <a:spLocks noChangeArrowheads="1"/>
        </xdr:cNvSpPr>
      </xdr:nvSpPr>
      <xdr:spPr>
        <a:xfrm>
          <a:off x="2867025" y="14573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742950"/>
    <xdr:sp fLocksText="0">
      <xdr:nvSpPr>
        <xdr:cNvPr id="760" name="Text Box 1"/>
        <xdr:cNvSpPr txBox="1">
          <a:spLocks noChangeArrowheads="1"/>
        </xdr:cNvSpPr>
      </xdr:nvSpPr>
      <xdr:spPr>
        <a:xfrm>
          <a:off x="2867025" y="145732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61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62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63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764" name="Text Box 1"/>
        <xdr:cNvSpPr txBox="1">
          <a:spLocks noChangeArrowheads="1"/>
        </xdr:cNvSpPr>
      </xdr:nvSpPr>
      <xdr:spPr>
        <a:xfrm>
          <a:off x="2867025" y="1457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536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867025" y="536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867025" y="5362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867025" y="5362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2867025" y="5695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2867025" y="5695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2867025" y="30289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30289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286702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286702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9525"/>
    <xdr:sp fLocksText="0">
      <xdr:nvSpPr>
        <xdr:cNvPr id="11" name="Text Box 1"/>
        <xdr:cNvSpPr txBox="1">
          <a:spLocks noChangeArrowheads="1"/>
        </xdr:cNvSpPr>
      </xdr:nvSpPr>
      <xdr:spPr>
        <a:xfrm>
          <a:off x="2867025" y="5695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9525"/>
    <xdr:sp fLocksText="0">
      <xdr:nvSpPr>
        <xdr:cNvPr id="12" name="Text Box 1"/>
        <xdr:cNvSpPr txBox="1">
          <a:spLocks noChangeArrowheads="1"/>
        </xdr:cNvSpPr>
      </xdr:nvSpPr>
      <xdr:spPr>
        <a:xfrm>
          <a:off x="2867025" y="5695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28670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28670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9525"/>
    <xdr:sp fLocksText="0">
      <xdr:nvSpPr>
        <xdr:cNvPr id="15" name="Text Box 1"/>
        <xdr:cNvSpPr txBox="1">
          <a:spLocks noChangeArrowheads="1"/>
        </xdr:cNvSpPr>
      </xdr:nvSpPr>
      <xdr:spPr>
        <a:xfrm>
          <a:off x="2867025" y="5362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9525"/>
    <xdr:sp fLocksText="0">
      <xdr:nvSpPr>
        <xdr:cNvPr id="16" name="Text Box 1"/>
        <xdr:cNvSpPr txBox="1">
          <a:spLocks noChangeArrowheads="1"/>
        </xdr:cNvSpPr>
      </xdr:nvSpPr>
      <xdr:spPr>
        <a:xfrm>
          <a:off x="2867025" y="53625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286702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286702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57150"/>
    <xdr:sp fLocksText="0">
      <xdr:nvSpPr>
        <xdr:cNvPr id="19" name="Text Box 1"/>
        <xdr:cNvSpPr txBox="1">
          <a:spLocks noChangeArrowheads="1"/>
        </xdr:cNvSpPr>
      </xdr:nvSpPr>
      <xdr:spPr>
        <a:xfrm>
          <a:off x="2867025" y="12030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57150"/>
    <xdr:sp fLocksText="0">
      <xdr:nvSpPr>
        <xdr:cNvPr id="20" name="Text Box 1"/>
        <xdr:cNvSpPr txBox="1">
          <a:spLocks noChangeArrowheads="1"/>
        </xdr:cNvSpPr>
      </xdr:nvSpPr>
      <xdr:spPr>
        <a:xfrm>
          <a:off x="2867025" y="12030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76250"/>
    <xdr:sp fLocksText="0">
      <xdr:nvSpPr>
        <xdr:cNvPr id="21" name="Text Box 1"/>
        <xdr:cNvSpPr txBox="1">
          <a:spLocks noChangeArrowheads="1"/>
        </xdr:cNvSpPr>
      </xdr:nvSpPr>
      <xdr:spPr>
        <a:xfrm>
          <a:off x="4181475" y="1336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76250"/>
    <xdr:sp fLocksText="0">
      <xdr:nvSpPr>
        <xdr:cNvPr id="22" name="Text Box 1"/>
        <xdr:cNvSpPr txBox="1">
          <a:spLocks noChangeArrowheads="1"/>
        </xdr:cNvSpPr>
      </xdr:nvSpPr>
      <xdr:spPr>
        <a:xfrm>
          <a:off x="4181475" y="1336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09575"/>
    <xdr:sp fLocksText="0">
      <xdr:nvSpPr>
        <xdr:cNvPr id="23" name="Text Box 1"/>
        <xdr:cNvSpPr txBox="1">
          <a:spLocks noChangeArrowheads="1"/>
        </xdr:cNvSpPr>
      </xdr:nvSpPr>
      <xdr:spPr>
        <a:xfrm>
          <a:off x="4181475" y="13363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09575"/>
    <xdr:sp fLocksText="0">
      <xdr:nvSpPr>
        <xdr:cNvPr id="24" name="Text Box 1"/>
        <xdr:cNvSpPr txBox="1">
          <a:spLocks noChangeArrowheads="1"/>
        </xdr:cNvSpPr>
      </xdr:nvSpPr>
      <xdr:spPr>
        <a:xfrm>
          <a:off x="4181475" y="13363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2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6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7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9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40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52400"/>
    <xdr:sp fLocksText="0">
      <xdr:nvSpPr>
        <xdr:cNvPr id="41" name="Text Box 1"/>
        <xdr:cNvSpPr txBox="1">
          <a:spLocks noChangeArrowheads="1"/>
        </xdr:cNvSpPr>
      </xdr:nvSpPr>
      <xdr:spPr>
        <a:xfrm>
          <a:off x="2867025" y="1385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52400"/>
    <xdr:sp fLocksText="0">
      <xdr:nvSpPr>
        <xdr:cNvPr id="42" name="Text Box 1"/>
        <xdr:cNvSpPr txBox="1">
          <a:spLocks noChangeArrowheads="1"/>
        </xdr:cNvSpPr>
      </xdr:nvSpPr>
      <xdr:spPr>
        <a:xfrm>
          <a:off x="2867025" y="1385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5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6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0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1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62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52400"/>
    <xdr:sp fLocksText="0">
      <xdr:nvSpPr>
        <xdr:cNvPr id="63" name="Text Box 1"/>
        <xdr:cNvSpPr txBox="1">
          <a:spLocks noChangeArrowheads="1"/>
        </xdr:cNvSpPr>
      </xdr:nvSpPr>
      <xdr:spPr>
        <a:xfrm>
          <a:off x="2867025" y="1385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52400"/>
    <xdr:sp fLocksText="0">
      <xdr:nvSpPr>
        <xdr:cNvPr id="64" name="Text Box 1"/>
        <xdr:cNvSpPr txBox="1">
          <a:spLocks noChangeArrowheads="1"/>
        </xdr:cNvSpPr>
      </xdr:nvSpPr>
      <xdr:spPr>
        <a:xfrm>
          <a:off x="2867025" y="1385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69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70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71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72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09575"/>
    <xdr:sp fLocksText="0">
      <xdr:nvSpPr>
        <xdr:cNvPr id="73" name="Text Box 1"/>
        <xdr:cNvSpPr txBox="1">
          <a:spLocks noChangeArrowheads="1"/>
        </xdr:cNvSpPr>
      </xdr:nvSpPr>
      <xdr:spPr>
        <a:xfrm>
          <a:off x="4181475" y="13363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09575"/>
    <xdr:sp fLocksText="0">
      <xdr:nvSpPr>
        <xdr:cNvPr id="74" name="Text Box 1"/>
        <xdr:cNvSpPr txBox="1">
          <a:spLocks noChangeArrowheads="1"/>
        </xdr:cNvSpPr>
      </xdr:nvSpPr>
      <xdr:spPr>
        <a:xfrm>
          <a:off x="4181475" y="13363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8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81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89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9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9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9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9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0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0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08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113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114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1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1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1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1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119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120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121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122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09575"/>
    <xdr:sp fLocksText="0">
      <xdr:nvSpPr>
        <xdr:cNvPr id="123" name="Text Box 1"/>
        <xdr:cNvSpPr txBox="1">
          <a:spLocks noChangeArrowheads="1"/>
        </xdr:cNvSpPr>
      </xdr:nvSpPr>
      <xdr:spPr>
        <a:xfrm>
          <a:off x="4181475" y="13363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09575"/>
    <xdr:sp fLocksText="0">
      <xdr:nvSpPr>
        <xdr:cNvPr id="124" name="Text Box 1"/>
        <xdr:cNvSpPr txBox="1">
          <a:spLocks noChangeArrowheads="1"/>
        </xdr:cNvSpPr>
      </xdr:nvSpPr>
      <xdr:spPr>
        <a:xfrm>
          <a:off x="4181475" y="13363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2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2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2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2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2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3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31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32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3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4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5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6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7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8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39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40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141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142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4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4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4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4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4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4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4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5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5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5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53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54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5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6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7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8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59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60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61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162" name="Text Box 1"/>
        <xdr:cNvSpPr txBox="1">
          <a:spLocks noChangeArrowheads="1"/>
        </xdr:cNvSpPr>
      </xdr:nvSpPr>
      <xdr:spPr>
        <a:xfrm>
          <a:off x="2867025" y="1385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163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164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6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6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6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6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169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170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171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172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7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7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7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7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7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7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79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180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1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2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185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186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7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188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0050"/>
    <xdr:sp fLocksText="0">
      <xdr:nvSpPr>
        <xdr:cNvPr id="189" name="Text Box 1"/>
        <xdr:cNvSpPr txBox="1">
          <a:spLocks noChangeArrowheads="1"/>
        </xdr:cNvSpPr>
      </xdr:nvSpPr>
      <xdr:spPr>
        <a:xfrm>
          <a:off x="2867025" y="13858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0050"/>
    <xdr:sp fLocksText="0">
      <xdr:nvSpPr>
        <xdr:cNvPr id="190" name="Text Box 1"/>
        <xdr:cNvSpPr txBox="1">
          <a:spLocks noChangeArrowheads="1"/>
        </xdr:cNvSpPr>
      </xdr:nvSpPr>
      <xdr:spPr>
        <a:xfrm>
          <a:off x="2867025" y="13858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9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9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9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9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9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19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9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9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19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0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01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3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4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5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6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207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208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09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10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0050"/>
    <xdr:sp fLocksText="0">
      <xdr:nvSpPr>
        <xdr:cNvPr id="211" name="Text Box 1"/>
        <xdr:cNvSpPr txBox="1">
          <a:spLocks noChangeArrowheads="1"/>
        </xdr:cNvSpPr>
      </xdr:nvSpPr>
      <xdr:spPr>
        <a:xfrm>
          <a:off x="2867025" y="13858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0050"/>
    <xdr:sp fLocksText="0">
      <xdr:nvSpPr>
        <xdr:cNvPr id="212" name="Text Box 1"/>
        <xdr:cNvSpPr txBox="1">
          <a:spLocks noChangeArrowheads="1"/>
        </xdr:cNvSpPr>
      </xdr:nvSpPr>
      <xdr:spPr>
        <a:xfrm>
          <a:off x="2867025" y="138588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1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1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1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1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217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52450"/>
    <xdr:sp fLocksText="0">
      <xdr:nvSpPr>
        <xdr:cNvPr id="218" name="Text Box 1"/>
        <xdr:cNvSpPr txBox="1">
          <a:spLocks noChangeArrowheads="1"/>
        </xdr:cNvSpPr>
      </xdr:nvSpPr>
      <xdr:spPr>
        <a:xfrm>
          <a:off x="2867025" y="13363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219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220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2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2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2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2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2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2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2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2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29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30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31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32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38150"/>
    <xdr:sp fLocksText="0">
      <xdr:nvSpPr>
        <xdr:cNvPr id="233" name="Text Box 1"/>
        <xdr:cNvSpPr txBox="1">
          <a:spLocks noChangeArrowheads="1"/>
        </xdr:cNvSpPr>
      </xdr:nvSpPr>
      <xdr:spPr>
        <a:xfrm>
          <a:off x="2867025" y="138588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38150"/>
    <xdr:sp fLocksText="0">
      <xdr:nvSpPr>
        <xdr:cNvPr id="234" name="Text Box 1"/>
        <xdr:cNvSpPr txBox="1">
          <a:spLocks noChangeArrowheads="1"/>
        </xdr:cNvSpPr>
      </xdr:nvSpPr>
      <xdr:spPr>
        <a:xfrm>
          <a:off x="2867025" y="138588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235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236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76275"/>
    <xdr:sp fLocksText="0">
      <xdr:nvSpPr>
        <xdr:cNvPr id="237" name="Text Box 1"/>
        <xdr:cNvSpPr txBox="1">
          <a:spLocks noChangeArrowheads="1"/>
        </xdr:cNvSpPr>
      </xdr:nvSpPr>
      <xdr:spPr>
        <a:xfrm>
          <a:off x="2867025" y="138588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76275"/>
    <xdr:sp fLocksText="0">
      <xdr:nvSpPr>
        <xdr:cNvPr id="238" name="Text Box 1"/>
        <xdr:cNvSpPr txBox="1">
          <a:spLocks noChangeArrowheads="1"/>
        </xdr:cNvSpPr>
      </xdr:nvSpPr>
      <xdr:spPr>
        <a:xfrm>
          <a:off x="2867025" y="138588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3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4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4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4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4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4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4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4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4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4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49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51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52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53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254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38150"/>
    <xdr:sp fLocksText="0">
      <xdr:nvSpPr>
        <xdr:cNvPr id="255" name="Text Box 1"/>
        <xdr:cNvSpPr txBox="1">
          <a:spLocks noChangeArrowheads="1"/>
        </xdr:cNvSpPr>
      </xdr:nvSpPr>
      <xdr:spPr>
        <a:xfrm>
          <a:off x="2867025" y="138588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38150"/>
    <xdr:sp fLocksText="0">
      <xdr:nvSpPr>
        <xdr:cNvPr id="256" name="Text Box 1"/>
        <xdr:cNvSpPr txBox="1">
          <a:spLocks noChangeArrowheads="1"/>
        </xdr:cNvSpPr>
      </xdr:nvSpPr>
      <xdr:spPr>
        <a:xfrm>
          <a:off x="2867025" y="138588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257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258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76275"/>
    <xdr:sp fLocksText="0">
      <xdr:nvSpPr>
        <xdr:cNvPr id="259" name="Text Box 1"/>
        <xdr:cNvSpPr txBox="1">
          <a:spLocks noChangeArrowheads="1"/>
        </xdr:cNvSpPr>
      </xdr:nvSpPr>
      <xdr:spPr>
        <a:xfrm>
          <a:off x="2867025" y="138588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76275"/>
    <xdr:sp fLocksText="0">
      <xdr:nvSpPr>
        <xdr:cNvPr id="260" name="Text Box 1"/>
        <xdr:cNvSpPr txBox="1">
          <a:spLocks noChangeArrowheads="1"/>
        </xdr:cNvSpPr>
      </xdr:nvSpPr>
      <xdr:spPr>
        <a:xfrm>
          <a:off x="2867025" y="138588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6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6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6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6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9525"/>
    <xdr:sp fLocksText="0">
      <xdr:nvSpPr>
        <xdr:cNvPr id="265" name="Text Box 1"/>
        <xdr:cNvSpPr txBox="1">
          <a:spLocks noChangeArrowheads="1"/>
        </xdr:cNvSpPr>
      </xdr:nvSpPr>
      <xdr:spPr>
        <a:xfrm>
          <a:off x="2867025" y="7362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9525"/>
    <xdr:sp fLocksText="0">
      <xdr:nvSpPr>
        <xdr:cNvPr id="266" name="Text Box 1"/>
        <xdr:cNvSpPr txBox="1">
          <a:spLocks noChangeArrowheads="1"/>
        </xdr:cNvSpPr>
      </xdr:nvSpPr>
      <xdr:spPr>
        <a:xfrm>
          <a:off x="2867025" y="7362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9525"/>
    <xdr:sp fLocksText="0">
      <xdr:nvSpPr>
        <xdr:cNvPr id="267" name="Text Box 1"/>
        <xdr:cNvSpPr txBox="1">
          <a:spLocks noChangeArrowheads="1"/>
        </xdr:cNvSpPr>
      </xdr:nvSpPr>
      <xdr:spPr>
        <a:xfrm>
          <a:off x="2867025" y="7362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9525"/>
    <xdr:sp fLocksText="0">
      <xdr:nvSpPr>
        <xdr:cNvPr id="268" name="Text Box 1"/>
        <xdr:cNvSpPr txBox="1">
          <a:spLocks noChangeArrowheads="1"/>
        </xdr:cNvSpPr>
      </xdr:nvSpPr>
      <xdr:spPr>
        <a:xfrm>
          <a:off x="2867025" y="7362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9525"/>
    <xdr:sp fLocksText="0">
      <xdr:nvSpPr>
        <xdr:cNvPr id="269" name="Text Box 1"/>
        <xdr:cNvSpPr txBox="1">
          <a:spLocks noChangeArrowheads="1"/>
        </xdr:cNvSpPr>
      </xdr:nvSpPr>
      <xdr:spPr>
        <a:xfrm>
          <a:off x="2867025" y="7362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9525"/>
    <xdr:sp fLocksText="0">
      <xdr:nvSpPr>
        <xdr:cNvPr id="270" name="Text Box 1"/>
        <xdr:cNvSpPr txBox="1">
          <a:spLocks noChangeArrowheads="1"/>
        </xdr:cNvSpPr>
      </xdr:nvSpPr>
      <xdr:spPr>
        <a:xfrm>
          <a:off x="2867025" y="73628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7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7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7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7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7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7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7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79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80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81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82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283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284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85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286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287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288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8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9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9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9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9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29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9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9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9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29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299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00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1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2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3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4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305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306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7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08" name="Text Box 1"/>
        <xdr:cNvSpPr txBox="1">
          <a:spLocks noChangeArrowheads="1"/>
        </xdr:cNvSpPr>
      </xdr:nvSpPr>
      <xdr:spPr>
        <a:xfrm>
          <a:off x="2867025" y="1385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309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310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1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1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1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1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23875"/>
    <xdr:sp fLocksText="0">
      <xdr:nvSpPr>
        <xdr:cNvPr id="315" name="Text Box 1"/>
        <xdr:cNvSpPr txBox="1">
          <a:spLocks noChangeArrowheads="1"/>
        </xdr:cNvSpPr>
      </xdr:nvSpPr>
      <xdr:spPr>
        <a:xfrm>
          <a:off x="2867025" y="13363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23875"/>
    <xdr:sp fLocksText="0">
      <xdr:nvSpPr>
        <xdr:cNvPr id="316" name="Text Box 1"/>
        <xdr:cNvSpPr txBox="1">
          <a:spLocks noChangeArrowheads="1"/>
        </xdr:cNvSpPr>
      </xdr:nvSpPr>
      <xdr:spPr>
        <a:xfrm>
          <a:off x="2867025" y="13363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38125"/>
    <xdr:sp fLocksText="0">
      <xdr:nvSpPr>
        <xdr:cNvPr id="317" name="Text Box 1"/>
        <xdr:cNvSpPr txBox="1">
          <a:spLocks noChangeArrowheads="1"/>
        </xdr:cNvSpPr>
      </xdr:nvSpPr>
      <xdr:spPr>
        <a:xfrm>
          <a:off x="2867025" y="1362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38125"/>
    <xdr:sp fLocksText="0">
      <xdr:nvSpPr>
        <xdr:cNvPr id="318" name="Text Box 1"/>
        <xdr:cNvSpPr txBox="1">
          <a:spLocks noChangeArrowheads="1"/>
        </xdr:cNvSpPr>
      </xdr:nvSpPr>
      <xdr:spPr>
        <a:xfrm>
          <a:off x="2867025" y="1362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1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2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2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2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2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2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25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26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27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28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29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30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31" name="Text Box 1"/>
        <xdr:cNvSpPr txBox="1">
          <a:spLocks noChangeArrowheads="1"/>
        </xdr:cNvSpPr>
      </xdr:nvSpPr>
      <xdr:spPr>
        <a:xfrm>
          <a:off x="2867025" y="13858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32" name="Text Box 1"/>
        <xdr:cNvSpPr txBox="1">
          <a:spLocks noChangeArrowheads="1"/>
        </xdr:cNvSpPr>
      </xdr:nvSpPr>
      <xdr:spPr>
        <a:xfrm>
          <a:off x="2867025" y="13858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333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334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38175"/>
    <xdr:sp fLocksText="0">
      <xdr:nvSpPr>
        <xdr:cNvPr id="335" name="Text Box 1"/>
        <xdr:cNvSpPr txBox="1">
          <a:spLocks noChangeArrowheads="1"/>
        </xdr:cNvSpPr>
      </xdr:nvSpPr>
      <xdr:spPr>
        <a:xfrm>
          <a:off x="2867025" y="138588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38175"/>
    <xdr:sp fLocksText="0">
      <xdr:nvSpPr>
        <xdr:cNvPr id="336" name="Text Box 1"/>
        <xdr:cNvSpPr txBox="1">
          <a:spLocks noChangeArrowheads="1"/>
        </xdr:cNvSpPr>
      </xdr:nvSpPr>
      <xdr:spPr>
        <a:xfrm>
          <a:off x="2867025" y="138588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3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3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3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4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4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4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4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4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4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34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4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34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49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50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51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61925"/>
    <xdr:sp fLocksText="0">
      <xdr:nvSpPr>
        <xdr:cNvPr id="352" name="Text Box 1"/>
        <xdr:cNvSpPr txBox="1">
          <a:spLocks noChangeArrowheads="1"/>
        </xdr:cNvSpPr>
      </xdr:nvSpPr>
      <xdr:spPr>
        <a:xfrm>
          <a:off x="2867025" y="1385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53" name="Text Box 1"/>
        <xdr:cNvSpPr txBox="1">
          <a:spLocks noChangeArrowheads="1"/>
        </xdr:cNvSpPr>
      </xdr:nvSpPr>
      <xdr:spPr>
        <a:xfrm>
          <a:off x="2867025" y="13858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54" name="Text Box 1"/>
        <xdr:cNvSpPr txBox="1">
          <a:spLocks noChangeArrowheads="1"/>
        </xdr:cNvSpPr>
      </xdr:nvSpPr>
      <xdr:spPr>
        <a:xfrm>
          <a:off x="2867025" y="13858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355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76225"/>
    <xdr:sp fLocksText="0">
      <xdr:nvSpPr>
        <xdr:cNvPr id="356" name="Text Box 1"/>
        <xdr:cNvSpPr txBox="1">
          <a:spLocks noChangeArrowheads="1"/>
        </xdr:cNvSpPr>
      </xdr:nvSpPr>
      <xdr:spPr>
        <a:xfrm>
          <a:off x="2867025" y="13858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38175"/>
    <xdr:sp fLocksText="0">
      <xdr:nvSpPr>
        <xdr:cNvPr id="357" name="Text Box 1"/>
        <xdr:cNvSpPr txBox="1">
          <a:spLocks noChangeArrowheads="1"/>
        </xdr:cNvSpPr>
      </xdr:nvSpPr>
      <xdr:spPr>
        <a:xfrm>
          <a:off x="2867025" y="138588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638175"/>
    <xdr:sp fLocksText="0">
      <xdr:nvSpPr>
        <xdr:cNvPr id="358" name="Text Box 1"/>
        <xdr:cNvSpPr txBox="1">
          <a:spLocks noChangeArrowheads="1"/>
        </xdr:cNvSpPr>
      </xdr:nvSpPr>
      <xdr:spPr>
        <a:xfrm>
          <a:off x="2867025" y="138588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5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6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6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6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363" name="Text Box 1"/>
        <xdr:cNvSpPr txBox="1">
          <a:spLocks noChangeArrowheads="1"/>
        </xdr:cNvSpPr>
      </xdr:nvSpPr>
      <xdr:spPr>
        <a:xfrm>
          <a:off x="4181475" y="1362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47675"/>
    <xdr:sp fLocksText="0">
      <xdr:nvSpPr>
        <xdr:cNvPr id="364" name="Text Box 1"/>
        <xdr:cNvSpPr txBox="1">
          <a:spLocks noChangeArrowheads="1"/>
        </xdr:cNvSpPr>
      </xdr:nvSpPr>
      <xdr:spPr>
        <a:xfrm>
          <a:off x="4181475" y="1362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6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6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6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6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6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7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8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393" name="Text Box 1"/>
        <xdr:cNvSpPr txBox="1">
          <a:spLocks noChangeArrowheads="1"/>
        </xdr:cNvSpPr>
      </xdr:nvSpPr>
      <xdr:spPr>
        <a:xfrm>
          <a:off x="2867025" y="1362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394" name="Text Box 1"/>
        <xdr:cNvSpPr txBox="1">
          <a:spLocks noChangeArrowheads="1"/>
        </xdr:cNvSpPr>
      </xdr:nvSpPr>
      <xdr:spPr>
        <a:xfrm>
          <a:off x="2867025" y="1362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5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6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39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0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0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0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403" name="Text Box 1"/>
        <xdr:cNvSpPr txBox="1">
          <a:spLocks noChangeArrowheads="1"/>
        </xdr:cNvSpPr>
      </xdr:nvSpPr>
      <xdr:spPr>
        <a:xfrm>
          <a:off x="2867025" y="1362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38125"/>
    <xdr:sp fLocksText="0">
      <xdr:nvSpPr>
        <xdr:cNvPr id="404" name="Text Box 1"/>
        <xdr:cNvSpPr txBox="1">
          <a:spLocks noChangeArrowheads="1"/>
        </xdr:cNvSpPr>
      </xdr:nvSpPr>
      <xdr:spPr>
        <a:xfrm>
          <a:off x="2867025" y="13620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600075"/>
    <xdr:sp fLocksText="0">
      <xdr:nvSpPr>
        <xdr:cNvPr id="405" name="Text Box 1"/>
        <xdr:cNvSpPr txBox="1">
          <a:spLocks noChangeArrowheads="1"/>
        </xdr:cNvSpPr>
      </xdr:nvSpPr>
      <xdr:spPr>
        <a:xfrm>
          <a:off x="4181475" y="13620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600075"/>
    <xdr:sp fLocksText="0">
      <xdr:nvSpPr>
        <xdr:cNvPr id="406" name="Text Box 1"/>
        <xdr:cNvSpPr txBox="1">
          <a:spLocks noChangeArrowheads="1"/>
        </xdr:cNvSpPr>
      </xdr:nvSpPr>
      <xdr:spPr>
        <a:xfrm>
          <a:off x="4181475" y="13620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407" name="Text Box 1"/>
        <xdr:cNvSpPr txBox="1">
          <a:spLocks noChangeArrowheads="1"/>
        </xdr:cNvSpPr>
      </xdr:nvSpPr>
      <xdr:spPr>
        <a:xfrm>
          <a:off x="4181475" y="1362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408" name="Text Box 1"/>
        <xdr:cNvSpPr txBox="1">
          <a:spLocks noChangeArrowheads="1"/>
        </xdr:cNvSpPr>
      </xdr:nvSpPr>
      <xdr:spPr>
        <a:xfrm>
          <a:off x="4181475" y="1362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0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1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1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1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1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1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15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16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18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19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20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21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22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23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24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25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26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2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2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2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3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3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3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3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3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3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3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3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3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39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0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1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2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3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4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5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6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7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48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4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5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5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5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57225"/>
    <xdr:sp fLocksText="0">
      <xdr:nvSpPr>
        <xdr:cNvPr id="453" name="Text Box 1"/>
        <xdr:cNvSpPr txBox="1">
          <a:spLocks noChangeArrowheads="1"/>
        </xdr:cNvSpPr>
      </xdr:nvSpPr>
      <xdr:spPr>
        <a:xfrm>
          <a:off x="2867025" y="136207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57225"/>
    <xdr:sp fLocksText="0">
      <xdr:nvSpPr>
        <xdr:cNvPr id="454" name="Text Box 1"/>
        <xdr:cNvSpPr txBox="1">
          <a:spLocks noChangeArrowheads="1"/>
        </xdr:cNvSpPr>
      </xdr:nvSpPr>
      <xdr:spPr>
        <a:xfrm>
          <a:off x="2867025" y="136207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455" name="Text Box 1"/>
        <xdr:cNvSpPr txBox="1">
          <a:spLocks noChangeArrowheads="1"/>
        </xdr:cNvSpPr>
      </xdr:nvSpPr>
      <xdr:spPr>
        <a:xfrm>
          <a:off x="2867025" y="13620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456" name="Text Box 1"/>
        <xdr:cNvSpPr txBox="1">
          <a:spLocks noChangeArrowheads="1"/>
        </xdr:cNvSpPr>
      </xdr:nvSpPr>
      <xdr:spPr>
        <a:xfrm>
          <a:off x="2867025" y="13620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457" name="Text Box 1"/>
        <xdr:cNvSpPr txBox="1">
          <a:spLocks noChangeArrowheads="1"/>
        </xdr:cNvSpPr>
      </xdr:nvSpPr>
      <xdr:spPr>
        <a:xfrm>
          <a:off x="4181475" y="1362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66725"/>
    <xdr:sp fLocksText="0">
      <xdr:nvSpPr>
        <xdr:cNvPr id="458" name="Text Box 1"/>
        <xdr:cNvSpPr txBox="1">
          <a:spLocks noChangeArrowheads="1"/>
        </xdr:cNvSpPr>
      </xdr:nvSpPr>
      <xdr:spPr>
        <a:xfrm>
          <a:off x="4181475" y="13620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5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6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6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6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6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6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65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66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67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68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69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70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71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72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73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74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19075"/>
    <xdr:sp fLocksText="0">
      <xdr:nvSpPr>
        <xdr:cNvPr id="475" name="Text Box 1"/>
        <xdr:cNvSpPr txBox="1">
          <a:spLocks noChangeArrowheads="1"/>
        </xdr:cNvSpPr>
      </xdr:nvSpPr>
      <xdr:spPr>
        <a:xfrm>
          <a:off x="2867025" y="1385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19075"/>
    <xdr:sp fLocksText="0">
      <xdr:nvSpPr>
        <xdr:cNvPr id="476" name="Text Box 1"/>
        <xdr:cNvSpPr txBox="1">
          <a:spLocks noChangeArrowheads="1"/>
        </xdr:cNvSpPr>
      </xdr:nvSpPr>
      <xdr:spPr>
        <a:xfrm>
          <a:off x="2867025" y="1385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7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7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7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8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8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48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8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8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8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48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8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48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89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90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91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92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93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94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95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496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19075"/>
    <xdr:sp fLocksText="0">
      <xdr:nvSpPr>
        <xdr:cNvPr id="497" name="Text Box 1"/>
        <xdr:cNvSpPr txBox="1">
          <a:spLocks noChangeArrowheads="1"/>
        </xdr:cNvSpPr>
      </xdr:nvSpPr>
      <xdr:spPr>
        <a:xfrm>
          <a:off x="2867025" y="1385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19075"/>
    <xdr:sp fLocksText="0">
      <xdr:nvSpPr>
        <xdr:cNvPr id="498" name="Text Box 1"/>
        <xdr:cNvSpPr txBox="1">
          <a:spLocks noChangeArrowheads="1"/>
        </xdr:cNvSpPr>
      </xdr:nvSpPr>
      <xdr:spPr>
        <a:xfrm>
          <a:off x="2867025" y="1385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9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0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0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0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57225"/>
    <xdr:sp fLocksText="0">
      <xdr:nvSpPr>
        <xdr:cNvPr id="503" name="Text Box 1"/>
        <xdr:cNvSpPr txBox="1">
          <a:spLocks noChangeArrowheads="1"/>
        </xdr:cNvSpPr>
      </xdr:nvSpPr>
      <xdr:spPr>
        <a:xfrm>
          <a:off x="2867025" y="136207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657225"/>
    <xdr:sp fLocksText="0">
      <xdr:nvSpPr>
        <xdr:cNvPr id="504" name="Text Box 1"/>
        <xdr:cNvSpPr txBox="1">
          <a:spLocks noChangeArrowheads="1"/>
        </xdr:cNvSpPr>
      </xdr:nvSpPr>
      <xdr:spPr>
        <a:xfrm>
          <a:off x="2867025" y="136207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505" name="Text Box 1"/>
        <xdr:cNvSpPr txBox="1">
          <a:spLocks noChangeArrowheads="1"/>
        </xdr:cNvSpPr>
      </xdr:nvSpPr>
      <xdr:spPr>
        <a:xfrm>
          <a:off x="2867025" y="13620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506" name="Text Box 1"/>
        <xdr:cNvSpPr txBox="1">
          <a:spLocks noChangeArrowheads="1"/>
        </xdr:cNvSpPr>
      </xdr:nvSpPr>
      <xdr:spPr>
        <a:xfrm>
          <a:off x="2867025" y="13620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95300"/>
    <xdr:sp fLocksText="0">
      <xdr:nvSpPr>
        <xdr:cNvPr id="507" name="Text Box 1"/>
        <xdr:cNvSpPr txBox="1">
          <a:spLocks noChangeArrowheads="1"/>
        </xdr:cNvSpPr>
      </xdr:nvSpPr>
      <xdr:spPr>
        <a:xfrm>
          <a:off x="4181475" y="13363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95300"/>
    <xdr:sp fLocksText="0">
      <xdr:nvSpPr>
        <xdr:cNvPr id="508" name="Text Box 1"/>
        <xdr:cNvSpPr txBox="1">
          <a:spLocks noChangeArrowheads="1"/>
        </xdr:cNvSpPr>
      </xdr:nvSpPr>
      <xdr:spPr>
        <a:xfrm>
          <a:off x="4181475" y="133635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66725"/>
    <xdr:sp fLocksText="0">
      <xdr:nvSpPr>
        <xdr:cNvPr id="509" name="Text Box 1"/>
        <xdr:cNvSpPr txBox="1">
          <a:spLocks noChangeArrowheads="1"/>
        </xdr:cNvSpPr>
      </xdr:nvSpPr>
      <xdr:spPr>
        <a:xfrm>
          <a:off x="4181475" y="13363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66725"/>
    <xdr:sp fLocksText="0">
      <xdr:nvSpPr>
        <xdr:cNvPr id="510" name="Text Box 1"/>
        <xdr:cNvSpPr txBox="1">
          <a:spLocks noChangeArrowheads="1"/>
        </xdr:cNvSpPr>
      </xdr:nvSpPr>
      <xdr:spPr>
        <a:xfrm>
          <a:off x="4181475" y="13363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1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1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1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1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1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1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1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1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527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528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2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3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3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3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3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3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3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3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3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3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39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40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1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549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286702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5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5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5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5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555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556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557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558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66725"/>
    <xdr:sp fLocksText="0">
      <xdr:nvSpPr>
        <xdr:cNvPr id="559" name="Text Box 1"/>
        <xdr:cNvSpPr txBox="1">
          <a:spLocks noChangeArrowheads="1"/>
        </xdr:cNvSpPr>
      </xdr:nvSpPr>
      <xdr:spPr>
        <a:xfrm>
          <a:off x="4181475" y="13363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66725"/>
    <xdr:sp fLocksText="0">
      <xdr:nvSpPr>
        <xdr:cNvPr id="560" name="Text Box 1"/>
        <xdr:cNvSpPr txBox="1">
          <a:spLocks noChangeArrowheads="1"/>
        </xdr:cNvSpPr>
      </xdr:nvSpPr>
      <xdr:spPr>
        <a:xfrm>
          <a:off x="4181475" y="13363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6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6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6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6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6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6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6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6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69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70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71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72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73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74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75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76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577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578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7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8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8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58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8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58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8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8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8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8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89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590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1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2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3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4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5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6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7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598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599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600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0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0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0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0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605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606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607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608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66725"/>
    <xdr:sp fLocksText="0">
      <xdr:nvSpPr>
        <xdr:cNvPr id="609" name="Text Box 1"/>
        <xdr:cNvSpPr txBox="1">
          <a:spLocks noChangeArrowheads="1"/>
        </xdr:cNvSpPr>
      </xdr:nvSpPr>
      <xdr:spPr>
        <a:xfrm>
          <a:off x="4181475" y="13363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66725"/>
    <xdr:sp fLocksText="0">
      <xdr:nvSpPr>
        <xdr:cNvPr id="610" name="Text Box 1"/>
        <xdr:cNvSpPr txBox="1">
          <a:spLocks noChangeArrowheads="1"/>
        </xdr:cNvSpPr>
      </xdr:nvSpPr>
      <xdr:spPr>
        <a:xfrm>
          <a:off x="4181475" y="13363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1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1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1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1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1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1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1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1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19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627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628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2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3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3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3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33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34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3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3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37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38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39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40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1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2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3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4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5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6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7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90500"/>
    <xdr:sp fLocksText="0">
      <xdr:nvSpPr>
        <xdr:cNvPr id="648" name="Text Box 1"/>
        <xdr:cNvSpPr txBox="1">
          <a:spLocks noChangeArrowheads="1"/>
        </xdr:cNvSpPr>
      </xdr:nvSpPr>
      <xdr:spPr>
        <a:xfrm>
          <a:off x="2867025" y="1385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649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650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5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5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53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54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655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656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657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658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5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6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6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6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6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6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65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66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67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68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69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70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2867025" y="1385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2867025" y="1385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73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74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47675"/>
    <xdr:sp fLocksText="0">
      <xdr:nvSpPr>
        <xdr:cNvPr id="675" name="Text Box 1"/>
        <xdr:cNvSpPr txBox="1">
          <a:spLocks noChangeArrowheads="1"/>
        </xdr:cNvSpPr>
      </xdr:nvSpPr>
      <xdr:spPr>
        <a:xfrm>
          <a:off x="2867025" y="138588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47675"/>
    <xdr:sp fLocksText="0">
      <xdr:nvSpPr>
        <xdr:cNvPr id="676" name="Text Box 1"/>
        <xdr:cNvSpPr txBox="1">
          <a:spLocks noChangeArrowheads="1"/>
        </xdr:cNvSpPr>
      </xdr:nvSpPr>
      <xdr:spPr>
        <a:xfrm>
          <a:off x="2867025" y="138588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7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7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7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8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81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682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8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8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85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86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87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688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89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90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91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92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2867025" y="1385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2867025" y="13858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95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80975"/>
    <xdr:sp fLocksText="0">
      <xdr:nvSpPr>
        <xdr:cNvPr id="696" name="Text Box 1"/>
        <xdr:cNvSpPr txBox="1">
          <a:spLocks noChangeArrowheads="1"/>
        </xdr:cNvSpPr>
      </xdr:nvSpPr>
      <xdr:spPr>
        <a:xfrm>
          <a:off x="2867025" y="13858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47675"/>
    <xdr:sp fLocksText="0">
      <xdr:nvSpPr>
        <xdr:cNvPr id="697" name="Text Box 1"/>
        <xdr:cNvSpPr txBox="1">
          <a:spLocks noChangeArrowheads="1"/>
        </xdr:cNvSpPr>
      </xdr:nvSpPr>
      <xdr:spPr>
        <a:xfrm>
          <a:off x="2867025" y="138588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47675"/>
    <xdr:sp fLocksText="0">
      <xdr:nvSpPr>
        <xdr:cNvPr id="698" name="Text Box 1"/>
        <xdr:cNvSpPr txBox="1">
          <a:spLocks noChangeArrowheads="1"/>
        </xdr:cNvSpPr>
      </xdr:nvSpPr>
      <xdr:spPr>
        <a:xfrm>
          <a:off x="2867025" y="138588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9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0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01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02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703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33400"/>
    <xdr:sp fLocksText="0">
      <xdr:nvSpPr>
        <xdr:cNvPr id="704" name="Text Box 1"/>
        <xdr:cNvSpPr txBox="1">
          <a:spLocks noChangeArrowheads="1"/>
        </xdr:cNvSpPr>
      </xdr:nvSpPr>
      <xdr:spPr>
        <a:xfrm>
          <a:off x="2867025" y="1336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705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257175</xdr:rowOff>
    </xdr:from>
    <xdr:ext cx="76200" cy="257175"/>
    <xdr:sp fLocksText="0">
      <xdr:nvSpPr>
        <xdr:cNvPr id="706" name="Text Box 1"/>
        <xdr:cNvSpPr txBox="1">
          <a:spLocks noChangeArrowheads="1"/>
        </xdr:cNvSpPr>
      </xdr:nvSpPr>
      <xdr:spPr>
        <a:xfrm>
          <a:off x="2867025" y="136207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707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708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09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10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1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1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713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714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15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16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17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18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85775"/>
    <xdr:sp fLocksText="0">
      <xdr:nvSpPr>
        <xdr:cNvPr id="719" name="Text Box 1"/>
        <xdr:cNvSpPr txBox="1">
          <a:spLocks noChangeArrowheads="1"/>
        </xdr:cNvSpPr>
      </xdr:nvSpPr>
      <xdr:spPr>
        <a:xfrm>
          <a:off x="2867025" y="13858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85775"/>
    <xdr:sp fLocksText="0">
      <xdr:nvSpPr>
        <xdr:cNvPr id="720" name="Text Box 1"/>
        <xdr:cNvSpPr txBox="1">
          <a:spLocks noChangeArrowheads="1"/>
        </xdr:cNvSpPr>
      </xdr:nvSpPr>
      <xdr:spPr>
        <a:xfrm>
          <a:off x="2867025" y="13858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721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722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742950"/>
    <xdr:sp fLocksText="0">
      <xdr:nvSpPr>
        <xdr:cNvPr id="723" name="Text Box 1"/>
        <xdr:cNvSpPr txBox="1">
          <a:spLocks noChangeArrowheads="1"/>
        </xdr:cNvSpPr>
      </xdr:nvSpPr>
      <xdr:spPr>
        <a:xfrm>
          <a:off x="2867025" y="138588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742950"/>
    <xdr:sp fLocksText="0">
      <xdr:nvSpPr>
        <xdr:cNvPr id="724" name="Text Box 1"/>
        <xdr:cNvSpPr txBox="1">
          <a:spLocks noChangeArrowheads="1"/>
        </xdr:cNvSpPr>
      </xdr:nvSpPr>
      <xdr:spPr>
        <a:xfrm>
          <a:off x="2867025" y="138588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25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26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2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2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729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33350"/>
    <xdr:sp fLocksText="0">
      <xdr:nvSpPr>
        <xdr:cNvPr id="730" name="Text Box 1"/>
        <xdr:cNvSpPr txBox="1">
          <a:spLocks noChangeArrowheads="1"/>
        </xdr:cNvSpPr>
      </xdr:nvSpPr>
      <xdr:spPr>
        <a:xfrm>
          <a:off x="2867025" y="1362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31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32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33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734" name="Text Box 1"/>
        <xdr:cNvSpPr txBox="1">
          <a:spLocks noChangeArrowheads="1"/>
        </xdr:cNvSpPr>
      </xdr:nvSpPr>
      <xdr:spPr>
        <a:xfrm>
          <a:off x="2867025" y="1362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735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4775"/>
    <xdr:sp fLocksText="0">
      <xdr:nvSpPr>
        <xdr:cNvPr id="736" name="Text Box 1"/>
        <xdr:cNvSpPr txBox="1">
          <a:spLocks noChangeArrowheads="1"/>
        </xdr:cNvSpPr>
      </xdr:nvSpPr>
      <xdr:spPr>
        <a:xfrm>
          <a:off x="2867025" y="13620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37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38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39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209550"/>
    <xdr:sp fLocksText="0">
      <xdr:nvSpPr>
        <xdr:cNvPr id="740" name="Text Box 1"/>
        <xdr:cNvSpPr txBox="1">
          <a:spLocks noChangeArrowheads="1"/>
        </xdr:cNvSpPr>
      </xdr:nvSpPr>
      <xdr:spPr>
        <a:xfrm>
          <a:off x="2867025" y="13858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85775"/>
    <xdr:sp fLocksText="0">
      <xdr:nvSpPr>
        <xdr:cNvPr id="741" name="Text Box 1"/>
        <xdr:cNvSpPr txBox="1">
          <a:spLocks noChangeArrowheads="1"/>
        </xdr:cNvSpPr>
      </xdr:nvSpPr>
      <xdr:spPr>
        <a:xfrm>
          <a:off x="2867025" y="13858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85775"/>
    <xdr:sp fLocksText="0">
      <xdr:nvSpPr>
        <xdr:cNvPr id="742" name="Text Box 1"/>
        <xdr:cNvSpPr txBox="1">
          <a:spLocks noChangeArrowheads="1"/>
        </xdr:cNvSpPr>
      </xdr:nvSpPr>
      <xdr:spPr>
        <a:xfrm>
          <a:off x="2867025" y="13858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743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71475"/>
    <xdr:sp fLocksText="0">
      <xdr:nvSpPr>
        <xdr:cNvPr id="744" name="Text Box 1"/>
        <xdr:cNvSpPr txBox="1">
          <a:spLocks noChangeArrowheads="1"/>
        </xdr:cNvSpPr>
      </xdr:nvSpPr>
      <xdr:spPr>
        <a:xfrm>
          <a:off x="2867025" y="13858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742950"/>
    <xdr:sp fLocksText="0">
      <xdr:nvSpPr>
        <xdr:cNvPr id="745" name="Text Box 1"/>
        <xdr:cNvSpPr txBox="1">
          <a:spLocks noChangeArrowheads="1"/>
        </xdr:cNvSpPr>
      </xdr:nvSpPr>
      <xdr:spPr>
        <a:xfrm>
          <a:off x="2867025" y="138588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742950"/>
    <xdr:sp fLocksText="0">
      <xdr:nvSpPr>
        <xdr:cNvPr id="746" name="Text Box 1"/>
        <xdr:cNvSpPr txBox="1">
          <a:spLocks noChangeArrowheads="1"/>
        </xdr:cNvSpPr>
      </xdr:nvSpPr>
      <xdr:spPr>
        <a:xfrm>
          <a:off x="2867025" y="138588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47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48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49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50" name="Text Box 1"/>
        <xdr:cNvSpPr txBox="1">
          <a:spLocks noChangeArrowheads="1"/>
        </xdr:cNvSpPr>
      </xdr:nvSpPr>
      <xdr:spPr>
        <a:xfrm>
          <a:off x="2867025" y="13858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35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11315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867025" y="11315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867025" y="11315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867025" y="11315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57150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2867025" y="5524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57150</xdr:rowOff>
    </xdr:from>
    <xdr:ext cx="76200" cy="180975"/>
    <xdr:sp fLocksText="0">
      <xdr:nvSpPr>
        <xdr:cNvPr id="6" name="Text Box 1"/>
        <xdr:cNvSpPr txBox="1">
          <a:spLocks noChangeArrowheads="1"/>
        </xdr:cNvSpPr>
      </xdr:nvSpPr>
      <xdr:spPr>
        <a:xfrm>
          <a:off x="2867025" y="5524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867025" y="4495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4495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600075"/>
    <xdr:sp fLocksText="0">
      <xdr:nvSpPr>
        <xdr:cNvPr id="9" name="Text Box 1"/>
        <xdr:cNvSpPr txBox="1">
          <a:spLocks noChangeArrowheads="1"/>
        </xdr:cNvSpPr>
      </xdr:nvSpPr>
      <xdr:spPr>
        <a:xfrm>
          <a:off x="2867025" y="6115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600075"/>
    <xdr:sp fLocksText="0">
      <xdr:nvSpPr>
        <xdr:cNvPr id="10" name="Text Box 1"/>
        <xdr:cNvSpPr txBox="1">
          <a:spLocks noChangeArrowheads="1"/>
        </xdr:cNvSpPr>
      </xdr:nvSpPr>
      <xdr:spPr>
        <a:xfrm>
          <a:off x="2867025" y="6115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2867025" y="6115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2867025" y="6115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0050"/>
    <xdr:sp fLocksText="0">
      <xdr:nvSpPr>
        <xdr:cNvPr id="13" name="Text Box 1"/>
        <xdr:cNvSpPr txBox="1">
          <a:spLocks noChangeArrowheads="1"/>
        </xdr:cNvSpPr>
      </xdr:nvSpPr>
      <xdr:spPr>
        <a:xfrm>
          <a:off x="4181475" y="1252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0050"/>
    <xdr:sp fLocksText="0">
      <xdr:nvSpPr>
        <xdr:cNvPr id="14" name="Text Box 1"/>
        <xdr:cNvSpPr txBox="1">
          <a:spLocks noChangeArrowheads="1"/>
        </xdr:cNvSpPr>
      </xdr:nvSpPr>
      <xdr:spPr>
        <a:xfrm>
          <a:off x="4181475" y="1252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400050"/>
    <xdr:sp fLocksText="0">
      <xdr:nvSpPr>
        <xdr:cNvPr id="15" name="Text Box 1"/>
        <xdr:cNvSpPr txBox="1">
          <a:spLocks noChangeArrowheads="1"/>
        </xdr:cNvSpPr>
      </xdr:nvSpPr>
      <xdr:spPr>
        <a:xfrm>
          <a:off x="4181475" y="4171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4181475" y="4171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4181475" y="67627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542925"/>
    <xdr:sp fLocksText="0">
      <xdr:nvSpPr>
        <xdr:cNvPr id="18" name="Text Box 1"/>
        <xdr:cNvSpPr txBox="1">
          <a:spLocks noChangeArrowheads="1"/>
        </xdr:cNvSpPr>
      </xdr:nvSpPr>
      <xdr:spPr>
        <a:xfrm>
          <a:off x="4181475" y="67627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76250"/>
    <xdr:sp fLocksText="0">
      <xdr:nvSpPr>
        <xdr:cNvPr id="19" name="Text Box 1"/>
        <xdr:cNvSpPr txBox="1">
          <a:spLocks noChangeArrowheads="1"/>
        </xdr:cNvSpPr>
      </xdr:nvSpPr>
      <xdr:spPr>
        <a:xfrm>
          <a:off x="41814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1814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23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24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25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26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39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40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47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48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63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64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600075"/>
    <xdr:sp fLocksText="0">
      <xdr:nvSpPr>
        <xdr:cNvPr id="65" name="Text Box 1"/>
        <xdr:cNvSpPr txBox="1">
          <a:spLocks noChangeArrowheads="1"/>
        </xdr:cNvSpPr>
      </xdr:nvSpPr>
      <xdr:spPr>
        <a:xfrm>
          <a:off x="28670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600075"/>
    <xdr:sp fLocksText="0">
      <xdr:nvSpPr>
        <xdr:cNvPr id="66" name="Text Box 1"/>
        <xdr:cNvSpPr txBox="1">
          <a:spLocks noChangeArrowheads="1"/>
        </xdr:cNvSpPr>
      </xdr:nvSpPr>
      <xdr:spPr>
        <a:xfrm>
          <a:off x="28670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304800</xdr:rowOff>
    </xdr:from>
    <xdr:ext cx="76200" cy="333375"/>
    <xdr:sp fLocksText="0">
      <xdr:nvSpPr>
        <xdr:cNvPr id="67" name="Text Box 1"/>
        <xdr:cNvSpPr txBox="1">
          <a:spLocks noChangeArrowheads="1"/>
        </xdr:cNvSpPr>
      </xdr:nvSpPr>
      <xdr:spPr>
        <a:xfrm>
          <a:off x="2867025" y="7067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304800</xdr:rowOff>
    </xdr:from>
    <xdr:ext cx="76200" cy="333375"/>
    <xdr:sp fLocksText="0">
      <xdr:nvSpPr>
        <xdr:cNvPr id="68" name="Text Box 1"/>
        <xdr:cNvSpPr txBox="1">
          <a:spLocks noChangeArrowheads="1"/>
        </xdr:cNvSpPr>
      </xdr:nvSpPr>
      <xdr:spPr>
        <a:xfrm>
          <a:off x="2867025" y="7067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76250"/>
    <xdr:sp fLocksText="0">
      <xdr:nvSpPr>
        <xdr:cNvPr id="69" name="Text Box 1"/>
        <xdr:cNvSpPr txBox="1">
          <a:spLocks noChangeArrowheads="1"/>
        </xdr:cNvSpPr>
      </xdr:nvSpPr>
      <xdr:spPr>
        <a:xfrm>
          <a:off x="41814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76250"/>
    <xdr:sp fLocksText="0">
      <xdr:nvSpPr>
        <xdr:cNvPr id="70" name="Text Box 1"/>
        <xdr:cNvSpPr txBox="1">
          <a:spLocks noChangeArrowheads="1"/>
        </xdr:cNvSpPr>
      </xdr:nvSpPr>
      <xdr:spPr>
        <a:xfrm>
          <a:off x="41814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71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72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73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74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75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76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77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78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09550"/>
    <xdr:sp fLocksText="0">
      <xdr:nvSpPr>
        <xdr:cNvPr id="87" name="Text Box 1"/>
        <xdr:cNvSpPr txBox="1">
          <a:spLocks noChangeArrowheads="1"/>
        </xdr:cNvSpPr>
      </xdr:nvSpPr>
      <xdr:spPr>
        <a:xfrm>
          <a:off x="2867025" y="1252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09550"/>
    <xdr:sp fLocksText="0">
      <xdr:nvSpPr>
        <xdr:cNvPr id="88" name="Text Box 1"/>
        <xdr:cNvSpPr txBox="1">
          <a:spLocks noChangeArrowheads="1"/>
        </xdr:cNvSpPr>
      </xdr:nvSpPr>
      <xdr:spPr>
        <a:xfrm>
          <a:off x="2867025" y="1252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92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2867025" y="11639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95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96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97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98" name="Text Box 1"/>
        <xdr:cNvSpPr txBox="1">
          <a:spLocks noChangeArrowheads="1"/>
        </xdr:cNvSpPr>
      </xdr:nvSpPr>
      <xdr:spPr>
        <a:xfrm>
          <a:off x="2867025" y="11639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4775"/>
    <xdr:sp fLocksText="0">
      <xdr:nvSpPr>
        <xdr:cNvPr id="100" name="Text Box 1"/>
        <xdr:cNvSpPr txBox="1">
          <a:spLocks noChangeArrowheads="1"/>
        </xdr:cNvSpPr>
      </xdr:nvSpPr>
      <xdr:spPr>
        <a:xfrm>
          <a:off x="2867025" y="11639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0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09550"/>
    <xdr:sp fLocksText="0">
      <xdr:nvSpPr>
        <xdr:cNvPr id="109" name="Text Box 1"/>
        <xdr:cNvSpPr txBox="1">
          <a:spLocks noChangeArrowheads="1"/>
        </xdr:cNvSpPr>
      </xdr:nvSpPr>
      <xdr:spPr>
        <a:xfrm>
          <a:off x="2867025" y="1252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09550"/>
    <xdr:sp fLocksText="0">
      <xdr:nvSpPr>
        <xdr:cNvPr id="110" name="Text Box 1"/>
        <xdr:cNvSpPr txBox="1">
          <a:spLocks noChangeArrowheads="1"/>
        </xdr:cNvSpPr>
      </xdr:nvSpPr>
      <xdr:spPr>
        <a:xfrm>
          <a:off x="2867025" y="1252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111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113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114" name="Text Box 1"/>
        <xdr:cNvSpPr txBox="1">
          <a:spLocks noChangeArrowheads="1"/>
        </xdr:cNvSpPr>
      </xdr:nvSpPr>
      <xdr:spPr>
        <a:xfrm>
          <a:off x="2867025" y="12525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600075"/>
    <xdr:sp fLocksText="0">
      <xdr:nvSpPr>
        <xdr:cNvPr id="115" name="Text Box 1"/>
        <xdr:cNvSpPr txBox="1">
          <a:spLocks noChangeArrowheads="1"/>
        </xdr:cNvSpPr>
      </xdr:nvSpPr>
      <xdr:spPr>
        <a:xfrm>
          <a:off x="28670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600075"/>
    <xdr:sp fLocksText="0">
      <xdr:nvSpPr>
        <xdr:cNvPr id="116" name="Text Box 1"/>
        <xdr:cNvSpPr txBox="1">
          <a:spLocks noChangeArrowheads="1"/>
        </xdr:cNvSpPr>
      </xdr:nvSpPr>
      <xdr:spPr>
        <a:xfrm>
          <a:off x="28670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304800</xdr:rowOff>
    </xdr:from>
    <xdr:ext cx="76200" cy="333375"/>
    <xdr:sp fLocksText="0">
      <xdr:nvSpPr>
        <xdr:cNvPr id="117" name="Text Box 1"/>
        <xdr:cNvSpPr txBox="1">
          <a:spLocks noChangeArrowheads="1"/>
        </xdr:cNvSpPr>
      </xdr:nvSpPr>
      <xdr:spPr>
        <a:xfrm>
          <a:off x="2867025" y="7067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304800</xdr:rowOff>
    </xdr:from>
    <xdr:ext cx="76200" cy="333375"/>
    <xdr:sp fLocksText="0">
      <xdr:nvSpPr>
        <xdr:cNvPr id="118" name="Text Box 1"/>
        <xdr:cNvSpPr txBox="1">
          <a:spLocks noChangeArrowheads="1"/>
        </xdr:cNvSpPr>
      </xdr:nvSpPr>
      <xdr:spPr>
        <a:xfrm>
          <a:off x="2867025" y="7067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04825"/>
    <xdr:sp fLocksText="0">
      <xdr:nvSpPr>
        <xdr:cNvPr id="119" name="Text Box 1"/>
        <xdr:cNvSpPr txBox="1">
          <a:spLocks noChangeArrowheads="1"/>
        </xdr:cNvSpPr>
      </xdr:nvSpPr>
      <xdr:spPr>
        <a:xfrm>
          <a:off x="4181475" y="12525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04825"/>
    <xdr:sp fLocksText="0">
      <xdr:nvSpPr>
        <xdr:cNvPr id="120" name="Text Box 1"/>
        <xdr:cNvSpPr txBox="1">
          <a:spLocks noChangeArrowheads="1"/>
        </xdr:cNvSpPr>
      </xdr:nvSpPr>
      <xdr:spPr>
        <a:xfrm>
          <a:off x="4181475" y="12525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4181475" y="1252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19100"/>
    <xdr:sp fLocksText="0">
      <xdr:nvSpPr>
        <xdr:cNvPr id="122" name="Text Box 1"/>
        <xdr:cNvSpPr txBox="1">
          <a:spLocks noChangeArrowheads="1"/>
        </xdr:cNvSpPr>
      </xdr:nvSpPr>
      <xdr:spPr>
        <a:xfrm>
          <a:off x="4181475" y="1252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2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2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2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2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2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12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13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1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2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9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40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4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4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4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4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4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4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4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4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4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5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151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152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59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60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61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62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6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6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6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6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581025"/>
    <xdr:sp fLocksText="0">
      <xdr:nvSpPr>
        <xdr:cNvPr id="167" name="Text Box 1"/>
        <xdr:cNvSpPr txBox="1">
          <a:spLocks noChangeArrowheads="1"/>
        </xdr:cNvSpPr>
      </xdr:nvSpPr>
      <xdr:spPr>
        <a:xfrm>
          <a:off x="2867025" y="125253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581025"/>
    <xdr:sp fLocksText="0">
      <xdr:nvSpPr>
        <xdr:cNvPr id="168" name="Text Box 1"/>
        <xdr:cNvSpPr txBox="1">
          <a:spLocks noChangeArrowheads="1"/>
        </xdr:cNvSpPr>
      </xdr:nvSpPr>
      <xdr:spPr>
        <a:xfrm>
          <a:off x="2867025" y="125253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169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170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19100"/>
    <xdr:sp fLocksText="0">
      <xdr:nvSpPr>
        <xdr:cNvPr id="171" name="Text Box 1"/>
        <xdr:cNvSpPr txBox="1">
          <a:spLocks noChangeArrowheads="1"/>
        </xdr:cNvSpPr>
      </xdr:nvSpPr>
      <xdr:spPr>
        <a:xfrm>
          <a:off x="4181475" y="1252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19100"/>
    <xdr:sp fLocksText="0">
      <xdr:nvSpPr>
        <xdr:cNvPr id="172" name="Text Box 1"/>
        <xdr:cNvSpPr txBox="1">
          <a:spLocks noChangeArrowheads="1"/>
        </xdr:cNvSpPr>
      </xdr:nvSpPr>
      <xdr:spPr>
        <a:xfrm>
          <a:off x="4181475" y="1252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7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7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7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7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7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7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17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18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1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2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71450"/>
    <xdr:sp fLocksText="0">
      <xdr:nvSpPr>
        <xdr:cNvPr id="189" name="Text Box 1"/>
        <xdr:cNvSpPr txBox="1">
          <a:spLocks noChangeArrowheads="1"/>
        </xdr:cNvSpPr>
      </xdr:nvSpPr>
      <xdr:spPr>
        <a:xfrm>
          <a:off x="2867025" y="1276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71450"/>
    <xdr:sp fLocksText="0">
      <xdr:nvSpPr>
        <xdr:cNvPr id="190" name="Text Box 1"/>
        <xdr:cNvSpPr txBox="1">
          <a:spLocks noChangeArrowheads="1"/>
        </xdr:cNvSpPr>
      </xdr:nvSpPr>
      <xdr:spPr>
        <a:xfrm>
          <a:off x="2867025" y="1276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9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9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9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19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9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9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9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9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19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0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01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0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0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0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0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0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09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10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71450"/>
    <xdr:sp fLocksText="0">
      <xdr:nvSpPr>
        <xdr:cNvPr id="211" name="Text Box 1"/>
        <xdr:cNvSpPr txBox="1">
          <a:spLocks noChangeArrowheads="1"/>
        </xdr:cNvSpPr>
      </xdr:nvSpPr>
      <xdr:spPr>
        <a:xfrm>
          <a:off x="2867025" y="1276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71450"/>
    <xdr:sp fLocksText="0">
      <xdr:nvSpPr>
        <xdr:cNvPr id="212" name="Text Box 1"/>
        <xdr:cNvSpPr txBox="1">
          <a:spLocks noChangeArrowheads="1"/>
        </xdr:cNvSpPr>
      </xdr:nvSpPr>
      <xdr:spPr>
        <a:xfrm>
          <a:off x="2867025" y="1276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1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1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1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1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581025"/>
    <xdr:sp fLocksText="0">
      <xdr:nvSpPr>
        <xdr:cNvPr id="217" name="Text Box 1"/>
        <xdr:cNvSpPr txBox="1">
          <a:spLocks noChangeArrowheads="1"/>
        </xdr:cNvSpPr>
      </xdr:nvSpPr>
      <xdr:spPr>
        <a:xfrm>
          <a:off x="2867025" y="125253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581025"/>
    <xdr:sp fLocksText="0">
      <xdr:nvSpPr>
        <xdr:cNvPr id="218" name="Text Box 1"/>
        <xdr:cNvSpPr txBox="1">
          <a:spLocks noChangeArrowheads="1"/>
        </xdr:cNvSpPr>
      </xdr:nvSpPr>
      <xdr:spPr>
        <a:xfrm>
          <a:off x="2867025" y="125253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219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220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76250"/>
    <xdr:sp fLocksText="0">
      <xdr:nvSpPr>
        <xdr:cNvPr id="221" name="Text Box 1"/>
        <xdr:cNvSpPr txBox="1">
          <a:spLocks noChangeArrowheads="1"/>
        </xdr:cNvSpPr>
      </xdr:nvSpPr>
      <xdr:spPr>
        <a:xfrm>
          <a:off x="4181475" y="1228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76250"/>
    <xdr:sp fLocksText="0">
      <xdr:nvSpPr>
        <xdr:cNvPr id="222" name="Text Box 1"/>
        <xdr:cNvSpPr txBox="1">
          <a:spLocks noChangeArrowheads="1"/>
        </xdr:cNvSpPr>
      </xdr:nvSpPr>
      <xdr:spPr>
        <a:xfrm>
          <a:off x="4181475" y="12287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23" name="Text Box 1"/>
        <xdr:cNvSpPr txBox="1">
          <a:spLocks noChangeArrowheads="1"/>
        </xdr:cNvSpPr>
      </xdr:nvSpPr>
      <xdr:spPr>
        <a:xfrm>
          <a:off x="4181475" y="12287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24" name="Text Box 1"/>
        <xdr:cNvSpPr txBox="1">
          <a:spLocks noChangeArrowheads="1"/>
        </xdr:cNvSpPr>
      </xdr:nvSpPr>
      <xdr:spPr>
        <a:xfrm>
          <a:off x="4181475" y="12287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2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2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2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2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2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3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31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32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33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34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35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36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37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38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39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40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241" name="Text Box 1"/>
        <xdr:cNvSpPr txBox="1">
          <a:spLocks noChangeArrowheads="1"/>
        </xdr:cNvSpPr>
      </xdr:nvSpPr>
      <xdr:spPr>
        <a:xfrm>
          <a:off x="2867025" y="12763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242" name="Text Box 1"/>
        <xdr:cNvSpPr txBox="1">
          <a:spLocks noChangeArrowheads="1"/>
        </xdr:cNvSpPr>
      </xdr:nvSpPr>
      <xdr:spPr>
        <a:xfrm>
          <a:off x="2867025" y="12763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4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4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4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4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4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4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4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5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5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5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53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54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55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56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57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58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59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60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61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262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263" name="Text Box 1"/>
        <xdr:cNvSpPr txBox="1">
          <a:spLocks noChangeArrowheads="1"/>
        </xdr:cNvSpPr>
      </xdr:nvSpPr>
      <xdr:spPr>
        <a:xfrm>
          <a:off x="2867025" y="12763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264" name="Text Box 1"/>
        <xdr:cNvSpPr txBox="1">
          <a:spLocks noChangeArrowheads="1"/>
        </xdr:cNvSpPr>
      </xdr:nvSpPr>
      <xdr:spPr>
        <a:xfrm>
          <a:off x="2867025" y="12763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6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6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6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6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269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270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271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272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73" name="Text Box 1"/>
        <xdr:cNvSpPr txBox="1">
          <a:spLocks noChangeArrowheads="1"/>
        </xdr:cNvSpPr>
      </xdr:nvSpPr>
      <xdr:spPr>
        <a:xfrm>
          <a:off x="4181475" y="12287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74" name="Text Box 1"/>
        <xdr:cNvSpPr txBox="1">
          <a:spLocks noChangeArrowheads="1"/>
        </xdr:cNvSpPr>
      </xdr:nvSpPr>
      <xdr:spPr>
        <a:xfrm>
          <a:off x="4181475" y="12287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7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7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7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7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7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8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81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282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8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8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8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8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8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8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89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290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291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292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9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9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9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29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9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9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29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0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0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0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03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04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0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0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0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0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09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10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11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12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313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314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1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1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1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1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319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320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321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322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323" name="Text Box 1"/>
        <xdr:cNvSpPr txBox="1">
          <a:spLocks noChangeArrowheads="1"/>
        </xdr:cNvSpPr>
      </xdr:nvSpPr>
      <xdr:spPr>
        <a:xfrm>
          <a:off x="4181475" y="12287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324" name="Text Box 1"/>
        <xdr:cNvSpPr txBox="1">
          <a:spLocks noChangeArrowheads="1"/>
        </xdr:cNvSpPr>
      </xdr:nvSpPr>
      <xdr:spPr>
        <a:xfrm>
          <a:off x="4181475" y="12287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2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2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2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2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2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3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31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32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33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34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35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36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37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38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39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40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341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342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4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4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4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4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4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4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4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5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5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5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53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54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55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56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57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58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59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60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61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42875"/>
    <xdr:sp fLocksText="0">
      <xdr:nvSpPr>
        <xdr:cNvPr id="362" name="Text Box 1"/>
        <xdr:cNvSpPr txBox="1">
          <a:spLocks noChangeArrowheads="1"/>
        </xdr:cNvSpPr>
      </xdr:nvSpPr>
      <xdr:spPr>
        <a:xfrm>
          <a:off x="2867025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363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364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6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6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6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6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369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370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371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372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7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7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7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7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7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7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7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38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81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82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8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8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385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386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8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38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0050"/>
    <xdr:sp fLocksText="0">
      <xdr:nvSpPr>
        <xdr:cNvPr id="389" name="Text Box 1"/>
        <xdr:cNvSpPr txBox="1">
          <a:spLocks noChangeArrowheads="1"/>
        </xdr:cNvSpPr>
      </xdr:nvSpPr>
      <xdr:spPr>
        <a:xfrm>
          <a:off x="2867025" y="1276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0050"/>
    <xdr:sp fLocksText="0">
      <xdr:nvSpPr>
        <xdr:cNvPr id="390" name="Text Box 1"/>
        <xdr:cNvSpPr txBox="1">
          <a:spLocks noChangeArrowheads="1"/>
        </xdr:cNvSpPr>
      </xdr:nvSpPr>
      <xdr:spPr>
        <a:xfrm>
          <a:off x="2867025" y="1276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9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9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9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9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9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39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9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9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39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0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01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02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0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0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0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0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407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408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09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10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0050"/>
    <xdr:sp fLocksText="0">
      <xdr:nvSpPr>
        <xdr:cNvPr id="411" name="Text Box 1"/>
        <xdr:cNvSpPr txBox="1">
          <a:spLocks noChangeArrowheads="1"/>
        </xdr:cNvSpPr>
      </xdr:nvSpPr>
      <xdr:spPr>
        <a:xfrm>
          <a:off x="2867025" y="1276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0050"/>
    <xdr:sp fLocksText="0">
      <xdr:nvSpPr>
        <xdr:cNvPr id="412" name="Text Box 1"/>
        <xdr:cNvSpPr txBox="1">
          <a:spLocks noChangeArrowheads="1"/>
        </xdr:cNvSpPr>
      </xdr:nvSpPr>
      <xdr:spPr>
        <a:xfrm>
          <a:off x="2867025" y="1276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1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1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1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1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417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52450"/>
    <xdr:sp fLocksText="0">
      <xdr:nvSpPr>
        <xdr:cNvPr id="418" name="Text Box 1"/>
        <xdr:cNvSpPr txBox="1">
          <a:spLocks noChangeArrowheads="1"/>
        </xdr:cNvSpPr>
      </xdr:nvSpPr>
      <xdr:spPr>
        <a:xfrm>
          <a:off x="2867025" y="12287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419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420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2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2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2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2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2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2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2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2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29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30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31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32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38150"/>
    <xdr:sp fLocksText="0">
      <xdr:nvSpPr>
        <xdr:cNvPr id="433" name="Text Box 1"/>
        <xdr:cNvSpPr txBox="1">
          <a:spLocks noChangeArrowheads="1"/>
        </xdr:cNvSpPr>
      </xdr:nvSpPr>
      <xdr:spPr>
        <a:xfrm>
          <a:off x="2867025" y="12763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38150"/>
    <xdr:sp fLocksText="0">
      <xdr:nvSpPr>
        <xdr:cNvPr id="434" name="Text Box 1"/>
        <xdr:cNvSpPr txBox="1">
          <a:spLocks noChangeArrowheads="1"/>
        </xdr:cNvSpPr>
      </xdr:nvSpPr>
      <xdr:spPr>
        <a:xfrm>
          <a:off x="2867025" y="12763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435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436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76275"/>
    <xdr:sp fLocksText="0">
      <xdr:nvSpPr>
        <xdr:cNvPr id="437" name="Text Box 1"/>
        <xdr:cNvSpPr txBox="1">
          <a:spLocks noChangeArrowheads="1"/>
        </xdr:cNvSpPr>
      </xdr:nvSpPr>
      <xdr:spPr>
        <a:xfrm>
          <a:off x="2867025" y="12763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76275"/>
    <xdr:sp fLocksText="0">
      <xdr:nvSpPr>
        <xdr:cNvPr id="438" name="Text Box 1"/>
        <xdr:cNvSpPr txBox="1">
          <a:spLocks noChangeArrowheads="1"/>
        </xdr:cNvSpPr>
      </xdr:nvSpPr>
      <xdr:spPr>
        <a:xfrm>
          <a:off x="2867025" y="12763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3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4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4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4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4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4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4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4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4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4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4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5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51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52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53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454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38150"/>
    <xdr:sp fLocksText="0">
      <xdr:nvSpPr>
        <xdr:cNvPr id="455" name="Text Box 1"/>
        <xdr:cNvSpPr txBox="1">
          <a:spLocks noChangeArrowheads="1"/>
        </xdr:cNvSpPr>
      </xdr:nvSpPr>
      <xdr:spPr>
        <a:xfrm>
          <a:off x="2867025" y="12763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38150"/>
    <xdr:sp fLocksText="0">
      <xdr:nvSpPr>
        <xdr:cNvPr id="456" name="Text Box 1"/>
        <xdr:cNvSpPr txBox="1">
          <a:spLocks noChangeArrowheads="1"/>
        </xdr:cNvSpPr>
      </xdr:nvSpPr>
      <xdr:spPr>
        <a:xfrm>
          <a:off x="2867025" y="127635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457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458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76275"/>
    <xdr:sp fLocksText="0">
      <xdr:nvSpPr>
        <xdr:cNvPr id="459" name="Text Box 1"/>
        <xdr:cNvSpPr txBox="1">
          <a:spLocks noChangeArrowheads="1"/>
        </xdr:cNvSpPr>
      </xdr:nvSpPr>
      <xdr:spPr>
        <a:xfrm>
          <a:off x="2867025" y="12763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76275"/>
    <xdr:sp fLocksText="0">
      <xdr:nvSpPr>
        <xdr:cNvPr id="460" name="Text Box 1"/>
        <xdr:cNvSpPr txBox="1">
          <a:spLocks noChangeArrowheads="1"/>
        </xdr:cNvSpPr>
      </xdr:nvSpPr>
      <xdr:spPr>
        <a:xfrm>
          <a:off x="2867025" y="12763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6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6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6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6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400050"/>
    <xdr:sp fLocksText="0">
      <xdr:nvSpPr>
        <xdr:cNvPr id="465" name="Text Box 1"/>
        <xdr:cNvSpPr txBox="1">
          <a:spLocks noChangeArrowheads="1"/>
        </xdr:cNvSpPr>
      </xdr:nvSpPr>
      <xdr:spPr>
        <a:xfrm>
          <a:off x="2867025" y="4495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400050"/>
    <xdr:sp fLocksText="0">
      <xdr:nvSpPr>
        <xdr:cNvPr id="466" name="Text Box 1"/>
        <xdr:cNvSpPr txBox="1">
          <a:spLocks noChangeArrowheads="1"/>
        </xdr:cNvSpPr>
      </xdr:nvSpPr>
      <xdr:spPr>
        <a:xfrm>
          <a:off x="2867025" y="4495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400050"/>
    <xdr:sp fLocksText="0">
      <xdr:nvSpPr>
        <xdr:cNvPr id="467" name="Text Box 1"/>
        <xdr:cNvSpPr txBox="1">
          <a:spLocks noChangeArrowheads="1"/>
        </xdr:cNvSpPr>
      </xdr:nvSpPr>
      <xdr:spPr>
        <a:xfrm>
          <a:off x="2867025" y="4495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400050"/>
    <xdr:sp fLocksText="0">
      <xdr:nvSpPr>
        <xdr:cNvPr id="468" name="Text Box 1"/>
        <xdr:cNvSpPr txBox="1">
          <a:spLocks noChangeArrowheads="1"/>
        </xdr:cNvSpPr>
      </xdr:nvSpPr>
      <xdr:spPr>
        <a:xfrm>
          <a:off x="2867025" y="4495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400050"/>
    <xdr:sp fLocksText="0">
      <xdr:nvSpPr>
        <xdr:cNvPr id="469" name="Text Box 1"/>
        <xdr:cNvSpPr txBox="1">
          <a:spLocks noChangeArrowheads="1"/>
        </xdr:cNvSpPr>
      </xdr:nvSpPr>
      <xdr:spPr>
        <a:xfrm>
          <a:off x="2867025" y="4495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400050"/>
    <xdr:sp fLocksText="0">
      <xdr:nvSpPr>
        <xdr:cNvPr id="470" name="Text Box 1"/>
        <xdr:cNvSpPr txBox="1">
          <a:spLocks noChangeArrowheads="1"/>
        </xdr:cNvSpPr>
      </xdr:nvSpPr>
      <xdr:spPr>
        <a:xfrm>
          <a:off x="2867025" y="4495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7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7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7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7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7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7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7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7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79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80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81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82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483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484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85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86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487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488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8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9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9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9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9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49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9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9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9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49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49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50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01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02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03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04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505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506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07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508" name="Text Box 1"/>
        <xdr:cNvSpPr txBox="1">
          <a:spLocks noChangeArrowheads="1"/>
        </xdr:cNvSpPr>
      </xdr:nvSpPr>
      <xdr:spPr>
        <a:xfrm>
          <a:off x="2867025" y="12763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509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510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1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1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1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1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23875"/>
    <xdr:sp fLocksText="0">
      <xdr:nvSpPr>
        <xdr:cNvPr id="515" name="Text Box 1"/>
        <xdr:cNvSpPr txBox="1">
          <a:spLocks noChangeArrowheads="1"/>
        </xdr:cNvSpPr>
      </xdr:nvSpPr>
      <xdr:spPr>
        <a:xfrm>
          <a:off x="2867025" y="12287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23875"/>
    <xdr:sp fLocksText="0">
      <xdr:nvSpPr>
        <xdr:cNvPr id="516" name="Text Box 1"/>
        <xdr:cNvSpPr txBox="1">
          <a:spLocks noChangeArrowheads="1"/>
        </xdr:cNvSpPr>
      </xdr:nvSpPr>
      <xdr:spPr>
        <a:xfrm>
          <a:off x="2867025" y="12287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38125"/>
    <xdr:sp fLocksText="0">
      <xdr:nvSpPr>
        <xdr:cNvPr id="517" name="Text Box 1"/>
        <xdr:cNvSpPr txBox="1">
          <a:spLocks noChangeArrowheads="1"/>
        </xdr:cNvSpPr>
      </xdr:nvSpPr>
      <xdr:spPr>
        <a:xfrm>
          <a:off x="2867025" y="12525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38125"/>
    <xdr:sp fLocksText="0">
      <xdr:nvSpPr>
        <xdr:cNvPr id="518" name="Text Box 1"/>
        <xdr:cNvSpPr txBox="1">
          <a:spLocks noChangeArrowheads="1"/>
        </xdr:cNvSpPr>
      </xdr:nvSpPr>
      <xdr:spPr>
        <a:xfrm>
          <a:off x="2867025" y="12525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1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2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2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2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2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2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525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526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27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28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29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30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9575"/>
    <xdr:sp fLocksText="0">
      <xdr:nvSpPr>
        <xdr:cNvPr id="531" name="Text Box 1"/>
        <xdr:cNvSpPr txBox="1">
          <a:spLocks noChangeArrowheads="1"/>
        </xdr:cNvSpPr>
      </xdr:nvSpPr>
      <xdr:spPr>
        <a:xfrm>
          <a:off x="2867025" y="12763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9575"/>
    <xdr:sp fLocksText="0">
      <xdr:nvSpPr>
        <xdr:cNvPr id="532" name="Text Box 1"/>
        <xdr:cNvSpPr txBox="1">
          <a:spLocks noChangeArrowheads="1"/>
        </xdr:cNvSpPr>
      </xdr:nvSpPr>
      <xdr:spPr>
        <a:xfrm>
          <a:off x="2867025" y="12763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533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534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38175"/>
    <xdr:sp fLocksText="0">
      <xdr:nvSpPr>
        <xdr:cNvPr id="535" name="Text Box 1"/>
        <xdr:cNvSpPr txBox="1">
          <a:spLocks noChangeArrowheads="1"/>
        </xdr:cNvSpPr>
      </xdr:nvSpPr>
      <xdr:spPr>
        <a:xfrm>
          <a:off x="2867025" y="127635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38175"/>
    <xdr:sp fLocksText="0">
      <xdr:nvSpPr>
        <xdr:cNvPr id="536" name="Text Box 1"/>
        <xdr:cNvSpPr txBox="1">
          <a:spLocks noChangeArrowheads="1"/>
        </xdr:cNvSpPr>
      </xdr:nvSpPr>
      <xdr:spPr>
        <a:xfrm>
          <a:off x="2867025" y="127635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3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3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3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4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4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4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4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4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4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4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54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54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49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50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51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61925"/>
    <xdr:sp fLocksText="0">
      <xdr:nvSpPr>
        <xdr:cNvPr id="552" name="Text Box 1"/>
        <xdr:cNvSpPr txBox="1">
          <a:spLocks noChangeArrowheads="1"/>
        </xdr:cNvSpPr>
      </xdr:nvSpPr>
      <xdr:spPr>
        <a:xfrm>
          <a:off x="2867025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9575"/>
    <xdr:sp fLocksText="0">
      <xdr:nvSpPr>
        <xdr:cNvPr id="553" name="Text Box 1"/>
        <xdr:cNvSpPr txBox="1">
          <a:spLocks noChangeArrowheads="1"/>
        </xdr:cNvSpPr>
      </xdr:nvSpPr>
      <xdr:spPr>
        <a:xfrm>
          <a:off x="2867025" y="12763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9575"/>
    <xdr:sp fLocksText="0">
      <xdr:nvSpPr>
        <xdr:cNvPr id="554" name="Text Box 1"/>
        <xdr:cNvSpPr txBox="1">
          <a:spLocks noChangeArrowheads="1"/>
        </xdr:cNvSpPr>
      </xdr:nvSpPr>
      <xdr:spPr>
        <a:xfrm>
          <a:off x="2867025" y="12763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555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76225"/>
    <xdr:sp fLocksText="0">
      <xdr:nvSpPr>
        <xdr:cNvPr id="556" name="Text Box 1"/>
        <xdr:cNvSpPr txBox="1">
          <a:spLocks noChangeArrowheads="1"/>
        </xdr:cNvSpPr>
      </xdr:nvSpPr>
      <xdr:spPr>
        <a:xfrm>
          <a:off x="2867025" y="12763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38175"/>
    <xdr:sp fLocksText="0">
      <xdr:nvSpPr>
        <xdr:cNvPr id="557" name="Text Box 1"/>
        <xdr:cNvSpPr txBox="1">
          <a:spLocks noChangeArrowheads="1"/>
        </xdr:cNvSpPr>
      </xdr:nvSpPr>
      <xdr:spPr>
        <a:xfrm>
          <a:off x="2867025" y="127635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638175"/>
    <xdr:sp fLocksText="0">
      <xdr:nvSpPr>
        <xdr:cNvPr id="558" name="Text Box 1"/>
        <xdr:cNvSpPr txBox="1">
          <a:spLocks noChangeArrowheads="1"/>
        </xdr:cNvSpPr>
      </xdr:nvSpPr>
      <xdr:spPr>
        <a:xfrm>
          <a:off x="2867025" y="127635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5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6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6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6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47675"/>
    <xdr:sp fLocksText="0">
      <xdr:nvSpPr>
        <xdr:cNvPr id="563" name="Text Box 1"/>
        <xdr:cNvSpPr txBox="1">
          <a:spLocks noChangeArrowheads="1"/>
        </xdr:cNvSpPr>
      </xdr:nvSpPr>
      <xdr:spPr>
        <a:xfrm>
          <a:off x="4181475" y="125253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47675"/>
    <xdr:sp fLocksText="0">
      <xdr:nvSpPr>
        <xdr:cNvPr id="564" name="Text Box 1"/>
        <xdr:cNvSpPr txBox="1">
          <a:spLocks noChangeArrowheads="1"/>
        </xdr:cNvSpPr>
      </xdr:nvSpPr>
      <xdr:spPr>
        <a:xfrm>
          <a:off x="4181475" y="125253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6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6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6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6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6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38125"/>
    <xdr:sp fLocksText="0">
      <xdr:nvSpPr>
        <xdr:cNvPr id="593" name="Text Box 1"/>
        <xdr:cNvSpPr txBox="1">
          <a:spLocks noChangeArrowheads="1"/>
        </xdr:cNvSpPr>
      </xdr:nvSpPr>
      <xdr:spPr>
        <a:xfrm>
          <a:off x="2867025" y="12525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38125"/>
    <xdr:sp fLocksText="0">
      <xdr:nvSpPr>
        <xdr:cNvPr id="594" name="Text Box 1"/>
        <xdr:cNvSpPr txBox="1">
          <a:spLocks noChangeArrowheads="1"/>
        </xdr:cNvSpPr>
      </xdr:nvSpPr>
      <xdr:spPr>
        <a:xfrm>
          <a:off x="2867025" y="12525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5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6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9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0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0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0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38125"/>
    <xdr:sp fLocksText="0">
      <xdr:nvSpPr>
        <xdr:cNvPr id="603" name="Text Box 1"/>
        <xdr:cNvSpPr txBox="1">
          <a:spLocks noChangeArrowheads="1"/>
        </xdr:cNvSpPr>
      </xdr:nvSpPr>
      <xdr:spPr>
        <a:xfrm>
          <a:off x="2867025" y="12525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38125"/>
    <xdr:sp fLocksText="0">
      <xdr:nvSpPr>
        <xdr:cNvPr id="604" name="Text Box 1"/>
        <xdr:cNvSpPr txBox="1">
          <a:spLocks noChangeArrowheads="1"/>
        </xdr:cNvSpPr>
      </xdr:nvSpPr>
      <xdr:spPr>
        <a:xfrm>
          <a:off x="2867025" y="12525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600075"/>
    <xdr:sp fLocksText="0">
      <xdr:nvSpPr>
        <xdr:cNvPr id="605" name="Text Box 1"/>
        <xdr:cNvSpPr txBox="1">
          <a:spLocks noChangeArrowheads="1"/>
        </xdr:cNvSpPr>
      </xdr:nvSpPr>
      <xdr:spPr>
        <a:xfrm>
          <a:off x="4181475" y="12525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600075"/>
    <xdr:sp fLocksText="0">
      <xdr:nvSpPr>
        <xdr:cNvPr id="606" name="Text Box 1"/>
        <xdr:cNvSpPr txBox="1">
          <a:spLocks noChangeArrowheads="1"/>
        </xdr:cNvSpPr>
      </xdr:nvSpPr>
      <xdr:spPr>
        <a:xfrm>
          <a:off x="4181475" y="12525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66725"/>
    <xdr:sp fLocksText="0">
      <xdr:nvSpPr>
        <xdr:cNvPr id="607" name="Text Box 1"/>
        <xdr:cNvSpPr txBox="1">
          <a:spLocks noChangeArrowheads="1"/>
        </xdr:cNvSpPr>
      </xdr:nvSpPr>
      <xdr:spPr>
        <a:xfrm>
          <a:off x="4181475" y="1252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66725"/>
    <xdr:sp fLocksText="0">
      <xdr:nvSpPr>
        <xdr:cNvPr id="608" name="Text Box 1"/>
        <xdr:cNvSpPr txBox="1">
          <a:spLocks noChangeArrowheads="1"/>
        </xdr:cNvSpPr>
      </xdr:nvSpPr>
      <xdr:spPr>
        <a:xfrm>
          <a:off x="4181475" y="1252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0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1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1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1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1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1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15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16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17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18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19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20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21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22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23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24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26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2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2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2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3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3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3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3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3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3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3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3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3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39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0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1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2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3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4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5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6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7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48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4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5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5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5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657225"/>
    <xdr:sp fLocksText="0">
      <xdr:nvSpPr>
        <xdr:cNvPr id="653" name="Text Box 1"/>
        <xdr:cNvSpPr txBox="1">
          <a:spLocks noChangeArrowheads="1"/>
        </xdr:cNvSpPr>
      </xdr:nvSpPr>
      <xdr:spPr>
        <a:xfrm>
          <a:off x="2867025" y="125253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657225"/>
    <xdr:sp fLocksText="0">
      <xdr:nvSpPr>
        <xdr:cNvPr id="654" name="Text Box 1"/>
        <xdr:cNvSpPr txBox="1">
          <a:spLocks noChangeArrowheads="1"/>
        </xdr:cNvSpPr>
      </xdr:nvSpPr>
      <xdr:spPr>
        <a:xfrm>
          <a:off x="2867025" y="125253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655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656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66725"/>
    <xdr:sp fLocksText="0">
      <xdr:nvSpPr>
        <xdr:cNvPr id="657" name="Text Box 1"/>
        <xdr:cNvSpPr txBox="1">
          <a:spLocks noChangeArrowheads="1"/>
        </xdr:cNvSpPr>
      </xdr:nvSpPr>
      <xdr:spPr>
        <a:xfrm>
          <a:off x="4181475" y="1252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66725"/>
    <xdr:sp fLocksText="0">
      <xdr:nvSpPr>
        <xdr:cNvPr id="658" name="Text Box 1"/>
        <xdr:cNvSpPr txBox="1">
          <a:spLocks noChangeArrowheads="1"/>
        </xdr:cNvSpPr>
      </xdr:nvSpPr>
      <xdr:spPr>
        <a:xfrm>
          <a:off x="4181475" y="1252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5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6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6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6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6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6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65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66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67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68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69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70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71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72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73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74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19075"/>
    <xdr:sp fLocksText="0">
      <xdr:nvSpPr>
        <xdr:cNvPr id="675" name="Text Box 1"/>
        <xdr:cNvSpPr txBox="1">
          <a:spLocks noChangeArrowheads="1"/>
        </xdr:cNvSpPr>
      </xdr:nvSpPr>
      <xdr:spPr>
        <a:xfrm>
          <a:off x="2867025" y="12763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19075"/>
    <xdr:sp fLocksText="0">
      <xdr:nvSpPr>
        <xdr:cNvPr id="676" name="Text Box 1"/>
        <xdr:cNvSpPr txBox="1">
          <a:spLocks noChangeArrowheads="1"/>
        </xdr:cNvSpPr>
      </xdr:nvSpPr>
      <xdr:spPr>
        <a:xfrm>
          <a:off x="2867025" y="12763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7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7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7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8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8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8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8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8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8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8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8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68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89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90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91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92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93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94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95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696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19075"/>
    <xdr:sp fLocksText="0">
      <xdr:nvSpPr>
        <xdr:cNvPr id="697" name="Text Box 1"/>
        <xdr:cNvSpPr txBox="1">
          <a:spLocks noChangeArrowheads="1"/>
        </xdr:cNvSpPr>
      </xdr:nvSpPr>
      <xdr:spPr>
        <a:xfrm>
          <a:off x="2867025" y="12763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19075"/>
    <xdr:sp fLocksText="0">
      <xdr:nvSpPr>
        <xdr:cNvPr id="698" name="Text Box 1"/>
        <xdr:cNvSpPr txBox="1">
          <a:spLocks noChangeArrowheads="1"/>
        </xdr:cNvSpPr>
      </xdr:nvSpPr>
      <xdr:spPr>
        <a:xfrm>
          <a:off x="2867025" y="12763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9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0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0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0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657225"/>
    <xdr:sp fLocksText="0">
      <xdr:nvSpPr>
        <xdr:cNvPr id="703" name="Text Box 1"/>
        <xdr:cNvSpPr txBox="1">
          <a:spLocks noChangeArrowheads="1"/>
        </xdr:cNvSpPr>
      </xdr:nvSpPr>
      <xdr:spPr>
        <a:xfrm>
          <a:off x="2867025" y="125253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657225"/>
    <xdr:sp fLocksText="0">
      <xdr:nvSpPr>
        <xdr:cNvPr id="704" name="Text Box 1"/>
        <xdr:cNvSpPr txBox="1">
          <a:spLocks noChangeArrowheads="1"/>
        </xdr:cNvSpPr>
      </xdr:nvSpPr>
      <xdr:spPr>
        <a:xfrm>
          <a:off x="2867025" y="125253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705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706" name="Text Box 1"/>
        <xdr:cNvSpPr txBox="1">
          <a:spLocks noChangeArrowheads="1"/>
        </xdr:cNvSpPr>
      </xdr:nvSpPr>
      <xdr:spPr>
        <a:xfrm>
          <a:off x="2867025" y="1252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707" name="Text Box 1"/>
        <xdr:cNvSpPr txBox="1">
          <a:spLocks noChangeArrowheads="1"/>
        </xdr:cNvSpPr>
      </xdr:nvSpPr>
      <xdr:spPr>
        <a:xfrm>
          <a:off x="4181475" y="12287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708" name="Text Box 1"/>
        <xdr:cNvSpPr txBox="1">
          <a:spLocks noChangeArrowheads="1"/>
        </xdr:cNvSpPr>
      </xdr:nvSpPr>
      <xdr:spPr>
        <a:xfrm>
          <a:off x="4181475" y="122872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709" name="Text Box 1"/>
        <xdr:cNvSpPr txBox="1">
          <a:spLocks noChangeArrowheads="1"/>
        </xdr:cNvSpPr>
      </xdr:nvSpPr>
      <xdr:spPr>
        <a:xfrm>
          <a:off x="4181475" y="12287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710" name="Text Box 1"/>
        <xdr:cNvSpPr txBox="1">
          <a:spLocks noChangeArrowheads="1"/>
        </xdr:cNvSpPr>
      </xdr:nvSpPr>
      <xdr:spPr>
        <a:xfrm>
          <a:off x="4181475" y="12287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1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1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1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1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1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1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1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1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19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20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21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22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23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24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26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727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728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2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3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3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3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3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3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3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3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3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3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3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4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1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2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5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6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7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748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749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0025"/>
    <xdr:sp fLocksText="0">
      <xdr:nvSpPr>
        <xdr:cNvPr id="750" name="Text Box 1"/>
        <xdr:cNvSpPr txBox="1">
          <a:spLocks noChangeArrowheads="1"/>
        </xdr:cNvSpPr>
      </xdr:nvSpPr>
      <xdr:spPr>
        <a:xfrm>
          <a:off x="2867025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5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5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5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5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755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756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757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758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759" name="Text Box 1"/>
        <xdr:cNvSpPr txBox="1">
          <a:spLocks noChangeArrowheads="1"/>
        </xdr:cNvSpPr>
      </xdr:nvSpPr>
      <xdr:spPr>
        <a:xfrm>
          <a:off x="4181475" y="12287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760" name="Text Box 1"/>
        <xdr:cNvSpPr txBox="1">
          <a:spLocks noChangeArrowheads="1"/>
        </xdr:cNvSpPr>
      </xdr:nvSpPr>
      <xdr:spPr>
        <a:xfrm>
          <a:off x="4181475" y="12287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6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6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6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6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6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6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6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6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69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70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71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72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73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74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75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76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777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778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7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8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8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78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8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78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8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8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8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78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8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79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1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2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3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4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5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6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7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798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799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800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0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0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0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0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805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806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807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808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809" name="Text Box 1"/>
        <xdr:cNvSpPr txBox="1">
          <a:spLocks noChangeArrowheads="1"/>
        </xdr:cNvSpPr>
      </xdr:nvSpPr>
      <xdr:spPr>
        <a:xfrm>
          <a:off x="4181475" y="12287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66725"/>
    <xdr:sp fLocksText="0">
      <xdr:nvSpPr>
        <xdr:cNvPr id="810" name="Text Box 1"/>
        <xdr:cNvSpPr txBox="1">
          <a:spLocks noChangeArrowheads="1"/>
        </xdr:cNvSpPr>
      </xdr:nvSpPr>
      <xdr:spPr>
        <a:xfrm>
          <a:off x="4181475" y="12287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1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1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1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1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1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1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1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1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19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20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21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22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23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24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25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26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827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828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2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3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3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3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33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34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3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3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37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38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39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40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1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2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3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4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5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6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7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90500"/>
    <xdr:sp fLocksText="0">
      <xdr:nvSpPr>
        <xdr:cNvPr id="848" name="Text Box 1"/>
        <xdr:cNvSpPr txBox="1">
          <a:spLocks noChangeArrowheads="1"/>
        </xdr:cNvSpPr>
      </xdr:nvSpPr>
      <xdr:spPr>
        <a:xfrm>
          <a:off x="2867025" y="1276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849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850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5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5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53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54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855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856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857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858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5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6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6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6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6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6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65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66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67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68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69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70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2867025" y="12763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2867025" y="12763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73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74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47675"/>
    <xdr:sp fLocksText="0">
      <xdr:nvSpPr>
        <xdr:cNvPr id="875" name="Text Box 1"/>
        <xdr:cNvSpPr txBox="1">
          <a:spLocks noChangeArrowheads="1"/>
        </xdr:cNvSpPr>
      </xdr:nvSpPr>
      <xdr:spPr>
        <a:xfrm>
          <a:off x="2867025" y="12763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47675"/>
    <xdr:sp fLocksText="0">
      <xdr:nvSpPr>
        <xdr:cNvPr id="876" name="Text Box 1"/>
        <xdr:cNvSpPr txBox="1">
          <a:spLocks noChangeArrowheads="1"/>
        </xdr:cNvSpPr>
      </xdr:nvSpPr>
      <xdr:spPr>
        <a:xfrm>
          <a:off x="2867025" y="12763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7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7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7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8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81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882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8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8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85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886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87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888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89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90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91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92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47650"/>
    <xdr:sp fLocksText="0">
      <xdr:nvSpPr>
        <xdr:cNvPr id="893" name="Text Box 1"/>
        <xdr:cNvSpPr txBox="1">
          <a:spLocks noChangeArrowheads="1"/>
        </xdr:cNvSpPr>
      </xdr:nvSpPr>
      <xdr:spPr>
        <a:xfrm>
          <a:off x="2867025" y="12763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867025" y="12763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95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80975"/>
    <xdr:sp fLocksText="0">
      <xdr:nvSpPr>
        <xdr:cNvPr id="896" name="Text Box 1"/>
        <xdr:cNvSpPr txBox="1">
          <a:spLocks noChangeArrowheads="1"/>
        </xdr:cNvSpPr>
      </xdr:nvSpPr>
      <xdr:spPr>
        <a:xfrm>
          <a:off x="2867025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47675"/>
    <xdr:sp fLocksText="0">
      <xdr:nvSpPr>
        <xdr:cNvPr id="897" name="Text Box 1"/>
        <xdr:cNvSpPr txBox="1">
          <a:spLocks noChangeArrowheads="1"/>
        </xdr:cNvSpPr>
      </xdr:nvSpPr>
      <xdr:spPr>
        <a:xfrm>
          <a:off x="2867025" y="12763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47675"/>
    <xdr:sp fLocksText="0">
      <xdr:nvSpPr>
        <xdr:cNvPr id="898" name="Text Box 1"/>
        <xdr:cNvSpPr txBox="1">
          <a:spLocks noChangeArrowheads="1"/>
        </xdr:cNvSpPr>
      </xdr:nvSpPr>
      <xdr:spPr>
        <a:xfrm>
          <a:off x="2867025" y="127635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89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0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01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02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903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533400"/>
    <xdr:sp fLocksText="0">
      <xdr:nvSpPr>
        <xdr:cNvPr id="904" name="Text Box 1"/>
        <xdr:cNvSpPr txBox="1">
          <a:spLocks noChangeArrowheads="1"/>
        </xdr:cNvSpPr>
      </xdr:nvSpPr>
      <xdr:spPr>
        <a:xfrm>
          <a:off x="2867025" y="122872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905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238125</xdr:rowOff>
    </xdr:from>
    <xdr:ext cx="76200" cy="257175"/>
    <xdr:sp fLocksText="0">
      <xdr:nvSpPr>
        <xdr:cNvPr id="906" name="Text Box 1"/>
        <xdr:cNvSpPr txBox="1">
          <a:spLocks noChangeArrowheads="1"/>
        </xdr:cNvSpPr>
      </xdr:nvSpPr>
      <xdr:spPr>
        <a:xfrm>
          <a:off x="2867025" y="1252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907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908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09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10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1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1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913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914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15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16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17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18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85775"/>
    <xdr:sp fLocksText="0">
      <xdr:nvSpPr>
        <xdr:cNvPr id="919" name="Text Box 1"/>
        <xdr:cNvSpPr txBox="1">
          <a:spLocks noChangeArrowheads="1"/>
        </xdr:cNvSpPr>
      </xdr:nvSpPr>
      <xdr:spPr>
        <a:xfrm>
          <a:off x="2867025" y="12763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85775"/>
    <xdr:sp fLocksText="0">
      <xdr:nvSpPr>
        <xdr:cNvPr id="920" name="Text Box 1"/>
        <xdr:cNvSpPr txBox="1">
          <a:spLocks noChangeArrowheads="1"/>
        </xdr:cNvSpPr>
      </xdr:nvSpPr>
      <xdr:spPr>
        <a:xfrm>
          <a:off x="2867025" y="12763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921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922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742950"/>
    <xdr:sp fLocksText="0">
      <xdr:nvSpPr>
        <xdr:cNvPr id="923" name="Text Box 1"/>
        <xdr:cNvSpPr txBox="1">
          <a:spLocks noChangeArrowheads="1"/>
        </xdr:cNvSpPr>
      </xdr:nvSpPr>
      <xdr:spPr>
        <a:xfrm>
          <a:off x="2867025" y="12763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742950"/>
    <xdr:sp fLocksText="0">
      <xdr:nvSpPr>
        <xdr:cNvPr id="924" name="Text Box 1"/>
        <xdr:cNvSpPr txBox="1">
          <a:spLocks noChangeArrowheads="1"/>
        </xdr:cNvSpPr>
      </xdr:nvSpPr>
      <xdr:spPr>
        <a:xfrm>
          <a:off x="2867025" y="12763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25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26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2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2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929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930" name="Text Box 1"/>
        <xdr:cNvSpPr txBox="1">
          <a:spLocks noChangeArrowheads="1"/>
        </xdr:cNvSpPr>
      </xdr:nvSpPr>
      <xdr:spPr>
        <a:xfrm>
          <a:off x="2867025" y="12525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31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32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33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934" name="Text Box 1"/>
        <xdr:cNvSpPr txBox="1">
          <a:spLocks noChangeArrowheads="1"/>
        </xdr:cNvSpPr>
      </xdr:nvSpPr>
      <xdr:spPr>
        <a:xfrm>
          <a:off x="2867025" y="12525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4775"/>
    <xdr:sp fLocksText="0">
      <xdr:nvSpPr>
        <xdr:cNvPr id="935" name="Text Box 1"/>
        <xdr:cNvSpPr txBox="1">
          <a:spLocks noChangeArrowheads="1"/>
        </xdr:cNvSpPr>
      </xdr:nvSpPr>
      <xdr:spPr>
        <a:xfrm>
          <a:off x="2867025" y="12525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323850</xdr:colOff>
      <xdr:row>43</xdr:row>
      <xdr:rowOff>0</xdr:rowOff>
    </xdr:from>
    <xdr:ext cx="76200" cy="104775"/>
    <xdr:sp fLocksText="0">
      <xdr:nvSpPr>
        <xdr:cNvPr id="936" name="Text Box 1"/>
        <xdr:cNvSpPr txBox="1">
          <a:spLocks noChangeArrowheads="1"/>
        </xdr:cNvSpPr>
      </xdr:nvSpPr>
      <xdr:spPr>
        <a:xfrm>
          <a:off x="11896725" y="13373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37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38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39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209550"/>
    <xdr:sp fLocksText="0">
      <xdr:nvSpPr>
        <xdr:cNvPr id="940" name="Text Box 1"/>
        <xdr:cNvSpPr txBox="1">
          <a:spLocks noChangeArrowheads="1"/>
        </xdr:cNvSpPr>
      </xdr:nvSpPr>
      <xdr:spPr>
        <a:xfrm>
          <a:off x="2867025" y="1276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85775"/>
    <xdr:sp fLocksText="0">
      <xdr:nvSpPr>
        <xdr:cNvPr id="941" name="Text Box 1"/>
        <xdr:cNvSpPr txBox="1">
          <a:spLocks noChangeArrowheads="1"/>
        </xdr:cNvSpPr>
      </xdr:nvSpPr>
      <xdr:spPr>
        <a:xfrm>
          <a:off x="2867025" y="12763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85775"/>
    <xdr:sp fLocksText="0">
      <xdr:nvSpPr>
        <xdr:cNvPr id="942" name="Text Box 1"/>
        <xdr:cNvSpPr txBox="1">
          <a:spLocks noChangeArrowheads="1"/>
        </xdr:cNvSpPr>
      </xdr:nvSpPr>
      <xdr:spPr>
        <a:xfrm>
          <a:off x="2867025" y="12763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943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371475"/>
    <xdr:sp fLocksText="0">
      <xdr:nvSpPr>
        <xdr:cNvPr id="944" name="Text Box 1"/>
        <xdr:cNvSpPr txBox="1">
          <a:spLocks noChangeArrowheads="1"/>
        </xdr:cNvSpPr>
      </xdr:nvSpPr>
      <xdr:spPr>
        <a:xfrm>
          <a:off x="2867025" y="12763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742950"/>
    <xdr:sp fLocksText="0">
      <xdr:nvSpPr>
        <xdr:cNvPr id="945" name="Text Box 1"/>
        <xdr:cNvSpPr txBox="1">
          <a:spLocks noChangeArrowheads="1"/>
        </xdr:cNvSpPr>
      </xdr:nvSpPr>
      <xdr:spPr>
        <a:xfrm>
          <a:off x="2867025" y="12763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742950"/>
    <xdr:sp fLocksText="0">
      <xdr:nvSpPr>
        <xdr:cNvPr id="946" name="Text Box 1"/>
        <xdr:cNvSpPr txBox="1">
          <a:spLocks noChangeArrowheads="1"/>
        </xdr:cNvSpPr>
      </xdr:nvSpPr>
      <xdr:spPr>
        <a:xfrm>
          <a:off x="2867025" y="127635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47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48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49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950" name="Text Box 1"/>
        <xdr:cNvSpPr txBox="1">
          <a:spLocks noChangeArrowheads="1"/>
        </xdr:cNvSpPr>
      </xdr:nvSpPr>
      <xdr:spPr>
        <a:xfrm>
          <a:off x="2867025" y="12763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="70" zoomScaleSheetLayoutView="70" zoomScalePageLayoutView="75" workbookViewId="0" topLeftCell="A1">
      <selection activeCell="A8" sqref="A8:A9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16.421875" style="0" customWidth="1"/>
    <col min="4" max="4" width="19.7109375" style="0" customWidth="1"/>
    <col min="5" max="5" width="24.28125" style="0" customWidth="1"/>
    <col min="6" max="6" width="7.140625" style="0" customWidth="1"/>
    <col min="7" max="7" width="19.421875" style="0" customWidth="1"/>
    <col min="8" max="8" width="10.57421875" style="0" customWidth="1"/>
    <col min="9" max="9" width="8.28125" style="0" customWidth="1"/>
    <col min="10" max="10" width="8.00390625" style="0" customWidth="1"/>
    <col min="11" max="11" width="7.57421875" style="0" customWidth="1"/>
    <col min="12" max="12" width="7.8515625" style="0" customWidth="1"/>
    <col min="13" max="13" width="7.7109375" style="0" customWidth="1"/>
    <col min="14" max="14" width="11.00390625" style="0" customWidth="1"/>
    <col min="15" max="15" width="5.140625" style="0" customWidth="1"/>
    <col min="16" max="16" width="7.421875" style="0" customWidth="1"/>
    <col min="17" max="17" width="11.28125" style="0" customWidth="1"/>
  </cols>
  <sheetData>
    <row r="1" spans="10:12" ht="15">
      <c r="J1" s="4" t="s">
        <v>86</v>
      </c>
      <c r="L1" s="4"/>
    </row>
    <row r="2" spans="1:17" ht="15.75">
      <c r="A2" s="15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5.75">
      <c r="A4" s="158" t="s">
        <v>17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5.75">
      <c r="A5" s="158" t="s">
        <v>87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5.75">
      <c r="A6" s="158" t="s">
        <v>56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7" customFormat="1" ht="48" customHeight="1">
      <c r="A8" s="159" t="s">
        <v>1</v>
      </c>
      <c r="B8" s="159" t="s">
        <v>2</v>
      </c>
      <c r="C8" s="159" t="s">
        <v>3</v>
      </c>
      <c r="D8" s="159" t="s">
        <v>4</v>
      </c>
      <c r="E8" s="159" t="s">
        <v>5</v>
      </c>
      <c r="F8" s="161" t="s">
        <v>6</v>
      </c>
      <c r="G8" s="159" t="s">
        <v>20</v>
      </c>
      <c r="H8" s="167" t="s">
        <v>12</v>
      </c>
      <c r="I8" s="168"/>
      <c r="J8" s="163" t="s">
        <v>39</v>
      </c>
      <c r="K8" s="164"/>
      <c r="L8" s="167" t="s">
        <v>40</v>
      </c>
      <c r="M8" s="168"/>
      <c r="N8" s="159" t="s">
        <v>7</v>
      </c>
      <c r="O8" s="161" t="s">
        <v>8</v>
      </c>
      <c r="P8" s="159" t="s">
        <v>9</v>
      </c>
      <c r="Q8" s="165" t="s">
        <v>10</v>
      </c>
    </row>
    <row r="9" spans="1:17" s="7" customFormat="1" ht="54" customHeight="1">
      <c r="A9" s="160"/>
      <c r="B9" s="160"/>
      <c r="C9" s="160"/>
      <c r="D9" s="160"/>
      <c r="E9" s="160"/>
      <c r="F9" s="162"/>
      <c r="G9" s="160"/>
      <c r="H9" s="55" t="s">
        <v>13</v>
      </c>
      <c r="I9" s="88" t="s">
        <v>14</v>
      </c>
      <c r="J9" s="31" t="s">
        <v>23</v>
      </c>
      <c r="K9" s="6" t="s">
        <v>14</v>
      </c>
      <c r="L9" s="31" t="s">
        <v>23</v>
      </c>
      <c r="M9" s="88" t="s">
        <v>14</v>
      </c>
      <c r="N9" s="160"/>
      <c r="O9" s="162"/>
      <c r="P9" s="160"/>
      <c r="Q9" s="166"/>
    </row>
    <row r="10" spans="1:17" s="113" customFormat="1" ht="24" customHeight="1">
      <c r="A10" s="112">
        <v>1</v>
      </c>
      <c r="B10" s="70" t="s">
        <v>132</v>
      </c>
      <c r="C10" s="70" t="s">
        <v>385</v>
      </c>
      <c r="D10" s="70" t="s">
        <v>405</v>
      </c>
      <c r="E10" s="49" t="s">
        <v>52</v>
      </c>
      <c r="F10" s="1">
        <v>7</v>
      </c>
      <c r="G10" s="1" t="s">
        <v>376</v>
      </c>
      <c r="H10" s="19">
        <v>17</v>
      </c>
      <c r="I10" s="95">
        <f aca="true" t="shared" si="0" ref="I10:I50">25*H10/47</f>
        <v>9.042553191489361</v>
      </c>
      <c r="J10" s="62">
        <v>10</v>
      </c>
      <c r="K10" s="131">
        <f aca="true" t="shared" si="1" ref="K10:K50">35*J10/10</f>
        <v>35</v>
      </c>
      <c r="L10" s="157">
        <v>40.8</v>
      </c>
      <c r="M10" s="131">
        <f aca="true" t="shared" si="2" ref="M10:M46">40*40.8/L10</f>
        <v>40</v>
      </c>
      <c r="N10" s="135">
        <f aca="true" t="shared" si="3" ref="N10:N50">K10+I10+M10</f>
        <v>84.04255319148936</v>
      </c>
      <c r="O10" s="28">
        <v>1</v>
      </c>
      <c r="P10" s="58" t="s">
        <v>379</v>
      </c>
      <c r="Q10" s="137">
        <f aca="true" t="shared" si="4" ref="Q10:Q50">N10*100/100</f>
        <v>84.04255319148938</v>
      </c>
    </row>
    <row r="11" spans="1:17" s="113" customFormat="1" ht="24" customHeight="1">
      <c r="A11" s="112">
        <v>2</v>
      </c>
      <c r="B11" s="70" t="s">
        <v>130</v>
      </c>
      <c r="C11" s="70" t="s">
        <v>390</v>
      </c>
      <c r="D11" s="70" t="s">
        <v>387</v>
      </c>
      <c r="E11" s="49" t="s">
        <v>52</v>
      </c>
      <c r="F11" s="1">
        <v>7</v>
      </c>
      <c r="G11" s="1" t="s">
        <v>354</v>
      </c>
      <c r="H11" s="20">
        <v>12</v>
      </c>
      <c r="I11" s="95">
        <f t="shared" si="0"/>
        <v>6.382978723404255</v>
      </c>
      <c r="J11" s="62">
        <v>9.6</v>
      </c>
      <c r="K11" s="131">
        <f t="shared" si="1"/>
        <v>33.6</v>
      </c>
      <c r="L11" s="157">
        <v>41.32</v>
      </c>
      <c r="M11" s="131">
        <f t="shared" si="2"/>
        <v>39.49661181026138</v>
      </c>
      <c r="N11" s="135">
        <f t="shared" si="3"/>
        <v>79.47959053366563</v>
      </c>
      <c r="O11" s="28">
        <v>2</v>
      </c>
      <c r="P11" s="61" t="s">
        <v>380</v>
      </c>
      <c r="Q11" s="137">
        <f t="shared" si="4"/>
        <v>79.47959053366563</v>
      </c>
    </row>
    <row r="12" spans="1:17" s="113" customFormat="1" ht="24" customHeight="1">
      <c r="A12" s="112">
        <v>3</v>
      </c>
      <c r="B12" s="70" t="s">
        <v>124</v>
      </c>
      <c r="C12" s="70" t="s">
        <v>393</v>
      </c>
      <c r="D12" s="70" t="s">
        <v>386</v>
      </c>
      <c r="E12" s="49" t="s">
        <v>35</v>
      </c>
      <c r="F12" s="1">
        <v>7</v>
      </c>
      <c r="G12" s="1" t="s">
        <v>360</v>
      </c>
      <c r="H12" s="19">
        <v>17.5</v>
      </c>
      <c r="I12" s="95">
        <f t="shared" si="0"/>
        <v>9.308510638297872</v>
      </c>
      <c r="J12" s="30">
        <v>9.8</v>
      </c>
      <c r="K12" s="131">
        <f t="shared" si="1"/>
        <v>34.3</v>
      </c>
      <c r="L12" s="124">
        <v>49.13</v>
      </c>
      <c r="M12" s="131">
        <f t="shared" si="2"/>
        <v>33.21799307958477</v>
      </c>
      <c r="N12" s="135">
        <f t="shared" si="3"/>
        <v>76.82650371788264</v>
      </c>
      <c r="O12" s="20">
        <v>3</v>
      </c>
      <c r="P12" s="61" t="s">
        <v>381</v>
      </c>
      <c r="Q12" s="137">
        <f t="shared" si="4"/>
        <v>76.82650371788264</v>
      </c>
    </row>
    <row r="13" spans="1:17" s="113" customFormat="1" ht="24" customHeight="1">
      <c r="A13" s="112">
        <v>4</v>
      </c>
      <c r="B13" s="70" t="s">
        <v>126</v>
      </c>
      <c r="C13" s="70" t="s">
        <v>397</v>
      </c>
      <c r="D13" s="70" t="s">
        <v>392</v>
      </c>
      <c r="E13" s="49" t="s">
        <v>35</v>
      </c>
      <c r="F13" s="1">
        <v>7</v>
      </c>
      <c r="G13" s="1" t="s">
        <v>374</v>
      </c>
      <c r="H13" s="19">
        <v>17</v>
      </c>
      <c r="I13" s="95">
        <f t="shared" si="0"/>
        <v>9.042553191489361</v>
      </c>
      <c r="J13" s="30">
        <v>9.4</v>
      </c>
      <c r="K13" s="131">
        <f t="shared" si="1"/>
        <v>32.9</v>
      </c>
      <c r="L13" s="124">
        <v>47.16</v>
      </c>
      <c r="M13" s="131">
        <f t="shared" si="2"/>
        <v>34.60559796437659</v>
      </c>
      <c r="N13" s="135">
        <f t="shared" si="3"/>
        <v>76.54815115586595</v>
      </c>
      <c r="O13" s="28">
        <v>3</v>
      </c>
      <c r="P13" s="61" t="s">
        <v>381</v>
      </c>
      <c r="Q13" s="137">
        <f t="shared" si="4"/>
        <v>76.54815115586595</v>
      </c>
    </row>
    <row r="14" spans="1:17" s="113" customFormat="1" ht="24" customHeight="1">
      <c r="A14" s="112">
        <v>5</v>
      </c>
      <c r="B14" s="70" t="s">
        <v>141</v>
      </c>
      <c r="C14" s="70" t="s">
        <v>393</v>
      </c>
      <c r="D14" s="70" t="s">
        <v>397</v>
      </c>
      <c r="E14" s="49" t="s">
        <v>22</v>
      </c>
      <c r="F14" s="1">
        <v>7</v>
      </c>
      <c r="G14" s="1" t="s">
        <v>356</v>
      </c>
      <c r="H14" s="19">
        <v>20</v>
      </c>
      <c r="I14" s="95">
        <f t="shared" si="0"/>
        <v>10.638297872340425</v>
      </c>
      <c r="J14" s="30">
        <v>8.5</v>
      </c>
      <c r="K14" s="131">
        <f t="shared" si="1"/>
        <v>29.75</v>
      </c>
      <c r="L14" s="124">
        <v>46</v>
      </c>
      <c r="M14" s="131">
        <f t="shared" si="2"/>
        <v>35.47826086956522</v>
      </c>
      <c r="N14" s="135">
        <f t="shared" si="3"/>
        <v>75.86655874190564</v>
      </c>
      <c r="O14" s="28">
        <v>4</v>
      </c>
      <c r="P14" s="52"/>
      <c r="Q14" s="137">
        <f t="shared" si="4"/>
        <v>75.86655874190564</v>
      </c>
    </row>
    <row r="15" spans="1:17" s="113" customFormat="1" ht="24" customHeight="1">
      <c r="A15" s="112">
        <v>6</v>
      </c>
      <c r="B15" s="108" t="s">
        <v>143</v>
      </c>
      <c r="C15" s="104" t="s">
        <v>387</v>
      </c>
      <c r="D15" s="104" t="s">
        <v>392</v>
      </c>
      <c r="E15" s="106" t="s">
        <v>106</v>
      </c>
      <c r="F15" s="1">
        <v>7</v>
      </c>
      <c r="G15" s="1" t="s">
        <v>373</v>
      </c>
      <c r="H15" s="20">
        <v>26.5</v>
      </c>
      <c r="I15" s="95">
        <f t="shared" si="0"/>
        <v>14.095744680851064</v>
      </c>
      <c r="J15" s="30">
        <v>7.5</v>
      </c>
      <c r="K15" s="131">
        <f t="shared" si="1"/>
        <v>26.25</v>
      </c>
      <c r="L15" s="124">
        <v>47.36</v>
      </c>
      <c r="M15" s="131">
        <f t="shared" si="2"/>
        <v>34.45945945945946</v>
      </c>
      <c r="N15" s="135">
        <f t="shared" si="3"/>
        <v>74.80520414031052</v>
      </c>
      <c r="O15" s="20">
        <v>5</v>
      </c>
      <c r="P15" s="63"/>
      <c r="Q15" s="137">
        <f t="shared" si="4"/>
        <v>74.80520414031052</v>
      </c>
    </row>
    <row r="16" spans="1:17" s="113" customFormat="1" ht="24" customHeight="1">
      <c r="A16" s="112">
        <v>7</v>
      </c>
      <c r="B16" s="105" t="s">
        <v>159</v>
      </c>
      <c r="C16" s="105" t="s">
        <v>401</v>
      </c>
      <c r="D16" s="105" t="s">
        <v>392</v>
      </c>
      <c r="E16" s="49" t="s">
        <v>51</v>
      </c>
      <c r="F16" s="1">
        <v>7</v>
      </c>
      <c r="G16" s="1" t="s">
        <v>366</v>
      </c>
      <c r="H16" s="20">
        <v>13</v>
      </c>
      <c r="I16" s="95">
        <f t="shared" si="0"/>
        <v>6.914893617021277</v>
      </c>
      <c r="J16" s="53">
        <v>9</v>
      </c>
      <c r="K16" s="131">
        <f t="shared" si="1"/>
        <v>31.5</v>
      </c>
      <c r="L16" s="20">
        <v>44.9</v>
      </c>
      <c r="M16" s="131">
        <f t="shared" si="2"/>
        <v>36.347438752783965</v>
      </c>
      <c r="N16" s="135">
        <f t="shared" si="3"/>
        <v>74.76233236980525</v>
      </c>
      <c r="O16" s="20">
        <v>5</v>
      </c>
      <c r="P16" s="20"/>
      <c r="Q16" s="137">
        <f t="shared" si="4"/>
        <v>74.76233236980525</v>
      </c>
    </row>
    <row r="17" spans="1:17" s="113" customFormat="1" ht="24" customHeight="1">
      <c r="A17" s="112">
        <v>8</v>
      </c>
      <c r="B17" s="70" t="s">
        <v>127</v>
      </c>
      <c r="C17" s="70" t="s">
        <v>386</v>
      </c>
      <c r="D17" s="70" t="s">
        <v>386</v>
      </c>
      <c r="E17" s="49" t="s">
        <v>35</v>
      </c>
      <c r="F17" s="1">
        <v>7</v>
      </c>
      <c r="G17" s="1" t="s">
        <v>359</v>
      </c>
      <c r="H17" s="20">
        <v>12</v>
      </c>
      <c r="I17" s="95">
        <f t="shared" si="0"/>
        <v>6.382978723404255</v>
      </c>
      <c r="J17" s="53">
        <v>9</v>
      </c>
      <c r="K17" s="131">
        <f t="shared" si="1"/>
        <v>31.5</v>
      </c>
      <c r="L17" s="20">
        <v>46.65</v>
      </c>
      <c r="M17" s="131">
        <f t="shared" si="2"/>
        <v>34.98392282958199</v>
      </c>
      <c r="N17" s="135">
        <f t="shared" si="3"/>
        <v>72.86690155298625</v>
      </c>
      <c r="O17" s="28">
        <v>6</v>
      </c>
      <c r="P17" s="63"/>
      <c r="Q17" s="137">
        <f t="shared" si="4"/>
        <v>72.86690155298625</v>
      </c>
    </row>
    <row r="18" spans="1:17" s="113" customFormat="1" ht="24" customHeight="1">
      <c r="A18" s="112">
        <v>9</v>
      </c>
      <c r="B18" s="70" t="s">
        <v>140</v>
      </c>
      <c r="C18" s="70" t="s">
        <v>402</v>
      </c>
      <c r="D18" s="70" t="s">
        <v>385</v>
      </c>
      <c r="E18" s="49" t="s">
        <v>22</v>
      </c>
      <c r="F18" s="1">
        <v>7</v>
      </c>
      <c r="G18" s="1" t="s">
        <v>358</v>
      </c>
      <c r="H18" s="20">
        <v>18</v>
      </c>
      <c r="I18" s="95">
        <f t="shared" si="0"/>
        <v>9.574468085106384</v>
      </c>
      <c r="J18" s="53">
        <v>9.4</v>
      </c>
      <c r="K18" s="131">
        <f t="shared" si="1"/>
        <v>32.9</v>
      </c>
      <c r="L18" s="20">
        <v>54</v>
      </c>
      <c r="M18" s="131">
        <f t="shared" si="2"/>
        <v>30.22222222222222</v>
      </c>
      <c r="N18" s="135">
        <f t="shared" si="3"/>
        <v>72.6966903073286</v>
      </c>
      <c r="O18" s="20">
        <v>6</v>
      </c>
      <c r="P18" s="20"/>
      <c r="Q18" s="137">
        <f t="shared" si="4"/>
        <v>72.6966903073286</v>
      </c>
    </row>
    <row r="19" spans="1:17" s="113" customFormat="1" ht="24" customHeight="1">
      <c r="A19" s="112">
        <v>10</v>
      </c>
      <c r="B19" s="70" t="s">
        <v>125</v>
      </c>
      <c r="C19" s="70" t="s">
        <v>397</v>
      </c>
      <c r="D19" s="70" t="s">
        <v>385</v>
      </c>
      <c r="E19" s="49" t="s">
        <v>35</v>
      </c>
      <c r="F19" s="1">
        <v>7</v>
      </c>
      <c r="G19" s="1" t="s">
        <v>375</v>
      </c>
      <c r="H19" s="20">
        <v>13</v>
      </c>
      <c r="I19" s="95">
        <f t="shared" si="0"/>
        <v>6.914893617021277</v>
      </c>
      <c r="J19" s="53">
        <v>8.5</v>
      </c>
      <c r="K19" s="131">
        <f t="shared" si="1"/>
        <v>29.75</v>
      </c>
      <c r="L19" s="20">
        <v>52.48</v>
      </c>
      <c r="M19" s="131">
        <f t="shared" si="2"/>
        <v>31.097560975609756</v>
      </c>
      <c r="N19" s="135">
        <f t="shared" si="3"/>
        <v>67.76245459263103</v>
      </c>
      <c r="O19" s="20">
        <v>7</v>
      </c>
      <c r="P19" s="63"/>
      <c r="Q19" s="137">
        <f t="shared" si="4"/>
        <v>67.76245459263103</v>
      </c>
    </row>
    <row r="20" spans="1:17" s="113" customFormat="1" ht="24" customHeight="1">
      <c r="A20" s="112">
        <v>11</v>
      </c>
      <c r="B20" s="70" t="s">
        <v>133</v>
      </c>
      <c r="C20" s="70" t="s">
        <v>387</v>
      </c>
      <c r="D20" s="70" t="s">
        <v>387</v>
      </c>
      <c r="E20" s="49" t="s">
        <v>52</v>
      </c>
      <c r="F20" s="1">
        <v>7</v>
      </c>
      <c r="G20" s="1" t="s">
        <v>378</v>
      </c>
      <c r="H20" s="20">
        <v>20.5</v>
      </c>
      <c r="I20" s="95">
        <f t="shared" si="0"/>
        <v>10.904255319148936</v>
      </c>
      <c r="J20" s="62">
        <v>9</v>
      </c>
      <c r="K20" s="131">
        <f t="shared" si="1"/>
        <v>31.5</v>
      </c>
      <c r="L20" s="157">
        <v>65</v>
      </c>
      <c r="M20" s="131">
        <f t="shared" si="2"/>
        <v>25.107692307692307</v>
      </c>
      <c r="N20" s="135">
        <f t="shared" si="3"/>
        <v>67.51194762684125</v>
      </c>
      <c r="O20" s="28">
        <v>7</v>
      </c>
      <c r="P20" s="136"/>
      <c r="Q20" s="137">
        <f t="shared" si="4"/>
        <v>67.51194762684125</v>
      </c>
    </row>
    <row r="21" spans="1:17" s="113" customFormat="1" ht="24" customHeight="1">
      <c r="A21" s="112">
        <v>12</v>
      </c>
      <c r="B21" s="70" t="s">
        <v>129</v>
      </c>
      <c r="C21" s="70" t="s">
        <v>397</v>
      </c>
      <c r="D21" s="70" t="s">
        <v>404</v>
      </c>
      <c r="E21" s="49" t="s">
        <v>52</v>
      </c>
      <c r="F21" s="1">
        <v>7</v>
      </c>
      <c r="G21" s="1" t="s">
        <v>377</v>
      </c>
      <c r="H21" s="20">
        <v>23</v>
      </c>
      <c r="I21" s="95">
        <f t="shared" si="0"/>
        <v>12.23404255319149</v>
      </c>
      <c r="J21" s="62">
        <v>8.5</v>
      </c>
      <c r="K21" s="131">
        <f t="shared" si="1"/>
        <v>29.75</v>
      </c>
      <c r="L21" s="157">
        <v>66.27</v>
      </c>
      <c r="M21" s="131">
        <f t="shared" si="2"/>
        <v>24.62652784065188</v>
      </c>
      <c r="N21" s="135">
        <f t="shared" si="3"/>
        <v>66.61057039384337</v>
      </c>
      <c r="O21" s="28">
        <v>8</v>
      </c>
      <c r="P21" s="20"/>
      <c r="Q21" s="137">
        <f t="shared" si="4"/>
        <v>66.61057039384337</v>
      </c>
    </row>
    <row r="22" spans="1:17" s="113" customFormat="1" ht="24" customHeight="1">
      <c r="A22" s="112">
        <v>13</v>
      </c>
      <c r="B22" s="71" t="s">
        <v>147</v>
      </c>
      <c r="C22" s="71" t="s">
        <v>388</v>
      </c>
      <c r="D22" s="71" t="s">
        <v>386</v>
      </c>
      <c r="E22" s="107" t="s">
        <v>26</v>
      </c>
      <c r="F22" s="1">
        <v>7</v>
      </c>
      <c r="G22" s="1" t="s">
        <v>371</v>
      </c>
      <c r="H22" s="20">
        <v>20</v>
      </c>
      <c r="I22" s="95">
        <f t="shared" si="0"/>
        <v>10.638297872340425</v>
      </c>
      <c r="J22" s="53">
        <v>8.5</v>
      </c>
      <c r="K22" s="131">
        <f t="shared" si="1"/>
        <v>29.75</v>
      </c>
      <c r="L22" s="20">
        <v>64.23</v>
      </c>
      <c r="M22" s="131">
        <f t="shared" si="2"/>
        <v>25.408687529191965</v>
      </c>
      <c r="N22" s="135">
        <f t="shared" si="3"/>
        <v>65.7969854015324</v>
      </c>
      <c r="O22" s="20">
        <v>9</v>
      </c>
      <c r="P22" s="20"/>
      <c r="Q22" s="137">
        <f t="shared" si="4"/>
        <v>65.7969854015324</v>
      </c>
    </row>
    <row r="23" spans="1:17" s="113" customFormat="1" ht="24" customHeight="1">
      <c r="A23" s="112">
        <v>14</v>
      </c>
      <c r="B23" s="108" t="s">
        <v>134</v>
      </c>
      <c r="C23" s="108" t="s">
        <v>386</v>
      </c>
      <c r="D23" s="108" t="s">
        <v>395</v>
      </c>
      <c r="E23" s="49" t="s">
        <v>52</v>
      </c>
      <c r="F23" s="1">
        <v>7</v>
      </c>
      <c r="G23" s="1" t="s">
        <v>353</v>
      </c>
      <c r="H23" s="19">
        <v>8.5</v>
      </c>
      <c r="I23" s="95">
        <f t="shared" si="0"/>
        <v>4.5212765957446805</v>
      </c>
      <c r="J23" s="62">
        <v>9.4</v>
      </c>
      <c r="K23" s="131">
        <f t="shared" si="1"/>
        <v>32.9</v>
      </c>
      <c r="L23" s="157">
        <v>57.77</v>
      </c>
      <c r="M23" s="131">
        <f t="shared" si="2"/>
        <v>28.24995672494374</v>
      </c>
      <c r="N23" s="135">
        <f t="shared" si="3"/>
        <v>65.67123332068842</v>
      </c>
      <c r="O23" s="28">
        <v>9</v>
      </c>
      <c r="P23" s="52"/>
      <c r="Q23" s="137">
        <f t="shared" si="4"/>
        <v>65.67123332068842</v>
      </c>
    </row>
    <row r="24" spans="1:17" s="113" customFormat="1" ht="24" customHeight="1">
      <c r="A24" s="112">
        <v>15</v>
      </c>
      <c r="B24" s="70" t="s">
        <v>131</v>
      </c>
      <c r="C24" s="70" t="s">
        <v>385</v>
      </c>
      <c r="D24" s="70" t="s">
        <v>397</v>
      </c>
      <c r="E24" s="49" t="s">
        <v>52</v>
      </c>
      <c r="F24" s="1">
        <v>7</v>
      </c>
      <c r="G24" s="1" t="s">
        <v>355</v>
      </c>
      <c r="H24" s="20">
        <v>11</v>
      </c>
      <c r="I24" s="95">
        <f t="shared" si="0"/>
        <v>5.851063829787234</v>
      </c>
      <c r="J24" s="62">
        <v>9.5</v>
      </c>
      <c r="K24" s="131">
        <f t="shared" si="1"/>
        <v>33.25</v>
      </c>
      <c r="L24" s="157">
        <v>63</v>
      </c>
      <c r="M24" s="131">
        <f t="shared" si="2"/>
        <v>25.904761904761905</v>
      </c>
      <c r="N24" s="135">
        <f t="shared" si="3"/>
        <v>65.00582573454915</v>
      </c>
      <c r="O24" s="20">
        <v>10</v>
      </c>
      <c r="P24" s="63"/>
      <c r="Q24" s="137">
        <f t="shared" si="4"/>
        <v>65.00582573454915</v>
      </c>
    </row>
    <row r="25" spans="1:17" s="113" customFormat="1" ht="24" customHeight="1">
      <c r="A25" s="112">
        <v>16</v>
      </c>
      <c r="B25" s="108" t="s">
        <v>144</v>
      </c>
      <c r="C25" s="104" t="s">
        <v>392</v>
      </c>
      <c r="D25" s="104" t="s">
        <v>385</v>
      </c>
      <c r="E25" s="106" t="s">
        <v>106</v>
      </c>
      <c r="F25" s="1">
        <v>7</v>
      </c>
      <c r="G25" s="1" t="s">
        <v>372</v>
      </c>
      <c r="H25" s="19">
        <v>17</v>
      </c>
      <c r="I25" s="95">
        <f t="shared" si="0"/>
        <v>9.042553191489361</v>
      </c>
      <c r="J25" s="53">
        <v>7.5</v>
      </c>
      <c r="K25" s="131">
        <f t="shared" si="1"/>
        <v>26.25</v>
      </c>
      <c r="L25" s="125">
        <v>56.01</v>
      </c>
      <c r="M25" s="131">
        <f t="shared" si="2"/>
        <v>29.137653990358867</v>
      </c>
      <c r="N25" s="135">
        <f t="shared" si="3"/>
        <v>64.43020718184823</v>
      </c>
      <c r="O25" s="28">
        <v>11</v>
      </c>
      <c r="P25" s="52"/>
      <c r="Q25" s="137">
        <f t="shared" si="4"/>
        <v>64.43020718184823</v>
      </c>
    </row>
    <row r="26" spans="1:17" s="113" customFormat="1" ht="24" customHeight="1">
      <c r="A26" s="112">
        <v>17</v>
      </c>
      <c r="B26" s="105" t="s">
        <v>155</v>
      </c>
      <c r="C26" s="105" t="s">
        <v>396</v>
      </c>
      <c r="D26" s="105" t="s">
        <v>393</v>
      </c>
      <c r="E26" s="49" t="s">
        <v>51</v>
      </c>
      <c r="F26" s="1">
        <v>7</v>
      </c>
      <c r="G26" s="1" t="s">
        <v>365</v>
      </c>
      <c r="H26" s="20">
        <v>8</v>
      </c>
      <c r="I26" s="95">
        <f t="shared" si="0"/>
        <v>4.25531914893617</v>
      </c>
      <c r="J26" s="53">
        <v>7.2</v>
      </c>
      <c r="K26" s="131">
        <f t="shared" si="1"/>
        <v>25.2</v>
      </c>
      <c r="L26" s="20">
        <v>48.2</v>
      </c>
      <c r="M26" s="131">
        <f t="shared" si="2"/>
        <v>33.85892116182573</v>
      </c>
      <c r="N26" s="135">
        <f t="shared" si="3"/>
        <v>63.314240310761896</v>
      </c>
      <c r="O26" s="20">
        <v>12</v>
      </c>
      <c r="P26" s="20"/>
      <c r="Q26" s="137">
        <f t="shared" si="4"/>
        <v>63.314240310761896</v>
      </c>
    </row>
    <row r="27" spans="1:17" s="113" customFormat="1" ht="24" customHeight="1">
      <c r="A27" s="112">
        <v>18</v>
      </c>
      <c r="B27" s="71" t="s">
        <v>148</v>
      </c>
      <c r="C27" s="71" t="s">
        <v>392</v>
      </c>
      <c r="D27" s="71" t="s">
        <v>386</v>
      </c>
      <c r="E27" s="107" t="s">
        <v>26</v>
      </c>
      <c r="F27" s="1">
        <v>7</v>
      </c>
      <c r="G27" s="1" t="s">
        <v>339</v>
      </c>
      <c r="H27" s="20">
        <v>19.5</v>
      </c>
      <c r="I27" s="95">
        <f t="shared" si="0"/>
        <v>10.372340425531915</v>
      </c>
      <c r="J27" s="53">
        <v>9</v>
      </c>
      <c r="K27" s="131">
        <f t="shared" si="1"/>
        <v>31.5</v>
      </c>
      <c r="L27" s="20">
        <v>82.04</v>
      </c>
      <c r="M27" s="131">
        <f t="shared" si="2"/>
        <v>19.892735251097026</v>
      </c>
      <c r="N27" s="135">
        <f t="shared" si="3"/>
        <v>61.76507567662894</v>
      </c>
      <c r="O27" s="20">
        <v>13</v>
      </c>
      <c r="P27" s="20"/>
      <c r="Q27" s="137">
        <f t="shared" si="4"/>
        <v>61.76507567662894</v>
      </c>
    </row>
    <row r="28" spans="1:17" s="113" customFormat="1" ht="24" customHeight="1">
      <c r="A28" s="112">
        <v>19</v>
      </c>
      <c r="B28" s="118" t="s">
        <v>233</v>
      </c>
      <c r="C28" s="118" t="s">
        <v>386</v>
      </c>
      <c r="D28" s="118" t="s">
        <v>386</v>
      </c>
      <c r="E28" s="49" t="s">
        <v>51</v>
      </c>
      <c r="F28" s="119">
        <v>7</v>
      </c>
      <c r="G28" s="1" t="s">
        <v>368</v>
      </c>
      <c r="H28" s="20">
        <v>16.5</v>
      </c>
      <c r="I28" s="95">
        <f t="shared" si="0"/>
        <v>8.77659574468085</v>
      </c>
      <c r="J28" s="133">
        <v>7</v>
      </c>
      <c r="K28" s="131">
        <f t="shared" si="1"/>
        <v>24.5</v>
      </c>
      <c r="L28" s="126">
        <v>61.6</v>
      </c>
      <c r="M28" s="131">
        <f t="shared" si="2"/>
        <v>26.493506493506494</v>
      </c>
      <c r="N28" s="135">
        <f t="shared" si="3"/>
        <v>59.77010223818734</v>
      </c>
      <c r="O28" s="20">
        <v>14</v>
      </c>
      <c r="P28" s="20"/>
      <c r="Q28" s="137">
        <f t="shared" si="4"/>
        <v>59.770102238187334</v>
      </c>
    </row>
    <row r="29" spans="1:17" s="113" customFormat="1" ht="24" customHeight="1">
      <c r="A29" s="112">
        <v>20</v>
      </c>
      <c r="B29" s="110" t="s">
        <v>151</v>
      </c>
      <c r="C29" s="110" t="s">
        <v>387</v>
      </c>
      <c r="D29" s="110" t="s">
        <v>397</v>
      </c>
      <c r="E29" s="49" t="s">
        <v>30</v>
      </c>
      <c r="F29" s="1">
        <v>7</v>
      </c>
      <c r="G29" s="1" t="s">
        <v>351</v>
      </c>
      <c r="H29" s="20">
        <v>12</v>
      </c>
      <c r="I29" s="95">
        <f t="shared" si="0"/>
        <v>6.382978723404255</v>
      </c>
      <c r="J29" s="53">
        <v>10</v>
      </c>
      <c r="K29" s="131">
        <f t="shared" si="1"/>
        <v>35</v>
      </c>
      <c r="L29" s="20">
        <v>96</v>
      </c>
      <c r="M29" s="131">
        <f t="shared" si="2"/>
        <v>17</v>
      </c>
      <c r="N29" s="135">
        <f t="shared" si="3"/>
        <v>58.38297872340426</v>
      </c>
      <c r="O29" s="20">
        <v>15</v>
      </c>
      <c r="P29" s="20"/>
      <c r="Q29" s="137">
        <f t="shared" si="4"/>
        <v>58.38297872340426</v>
      </c>
    </row>
    <row r="30" spans="1:17" s="113" customFormat="1" ht="24" customHeight="1">
      <c r="A30" s="112">
        <v>21</v>
      </c>
      <c r="B30" s="105" t="s">
        <v>160</v>
      </c>
      <c r="C30" s="105" t="s">
        <v>401</v>
      </c>
      <c r="D30" s="105" t="s">
        <v>388</v>
      </c>
      <c r="E30" s="49" t="s">
        <v>51</v>
      </c>
      <c r="F30" s="1">
        <v>7</v>
      </c>
      <c r="G30" s="1" t="s">
        <v>363</v>
      </c>
      <c r="H30" s="20">
        <v>11</v>
      </c>
      <c r="I30" s="95">
        <f t="shared" si="0"/>
        <v>5.851063829787234</v>
      </c>
      <c r="J30" s="53">
        <v>5</v>
      </c>
      <c r="K30" s="131">
        <f t="shared" si="1"/>
        <v>17.5</v>
      </c>
      <c r="L30" s="20">
        <v>52.5</v>
      </c>
      <c r="M30" s="131">
        <f t="shared" si="2"/>
        <v>31.085714285714285</v>
      </c>
      <c r="N30" s="135">
        <f t="shared" si="3"/>
        <v>54.436778115501525</v>
      </c>
      <c r="O30" s="20">
        <v>16</v>
      </c>
      <c r="P30" s="20"/>
      <c r="Q30" s="137">
        <f t="shared" si="4"/>
        <v>54.43677811550153</v>
      </c>
    </row>
    <row r="31" spans="1:17" s="114" customFormat="1" ht="24" customHeight="1">
      <c r="A31" s="112">
        <v>22</v>
      </c>
      <c r="B31" s="105" t="s">
        <v>156</v>
      </c>
      <c r="C31" s="105" t="s">
        <v>385</v>
      </c>
      <c r="D31" s="105" t="s">
        <v>385</v>
      </c>
      <c r="E31" s="49" t="s">
        <v>51</v>
      </c>
      <c r="F31" s="1">
        <v>7</v>
      </c>
      <c r="G31" s="1" t="s">
        <v>361</v>
      </c>
      <c r="H31" s="20">
        <v>10.5</v>
      </c>
      <c r="I31" s="95">
        <f t="shared" si="0"/>
        <v>5.585106382978723</v>
      </c>
      <c r="J31" s="53">
        <v>5</v>
      </c>
      <c r="K31" s="131">
        <f t="shared" si="1"/>
        <v>17.5</v>
      </c>
      <c r="L31" s="20">
        <v>52.3</v>
      </c>
      <c r="M31" s="131">
        <f t="shared" si="2"/>
        <v>31.204588910133843</v>
      </c>
      <c r="N31" s="135">
        <f t="shared" si="3"/>
        <v>54.289695293112565</v>
      </c>
      <c r="O31" s="20">
        <v>16</v>
      </c>
      <c r="P31" s="20"/>
      <c r="Q31" s="137">
        <f t="shared" si="4"/>
        <v>54.289695293112565</v>
      </c>
    </row>
    <row r="32" spans="1:17" s="114" customFormat="1" ht="24" customHeight="1">
      <c r="A32" s="112">
        <v>23</v>
      </c>
      <c r="B32" s="70" t="s">
        <v>142</v>
      </c>
      <c r="C32" s="70" t="s">
        <v>385</v>
      </c>
      <c r="D32" s="70" t="s">
        <v>406</v>
      </c>
      <c r="E32" s="49" t="s">
        <v>22</v>
      </c>
      <c r="F32" s="1">
        <v>7</v>
      </c>
      <c r="G32" s="1" t="s">
        <v>357</v>
      </c>
      <c r="H32" s="20">
        <v>18</v>
      </c>
      <c r="I32" s="95">
        <f t="shared" si="0"/>
        <v>9.574468085106384</v>
      </c>
      <c r="J32" s="53">
        <v>6.2</v>
      </c>
      <c r="K32" s="131">
        <f t="shared" si="1"/>
        <v>21.7</v>
      </c>
      <c r="L32" s="20">
        <v>84</v>
      </c>
      <c r="M32" s="131">
        <f t="shared" si="2"/>
        <v>19.428571428571427</v>
      </c>
      <c r="N32" s="135">
        <f t="shared" si="3"/>
        <v>50.70303951367781</v>
      </c>
      <c r="O32" s="20">
        <v>17</v>
      </c>
      <c r="P32" s="63"/>
      <c r="Q32" s="137">
        <f t="shared" si="4"/>
        <v>50.7030395136778</v>
      </c>
    </row>
    <row r="33" spans="1:17" s="114" customFormat="1" ht="24" customHeight="1">
      <c r="A33" s="112">
        <v>24</v>
      </c>
      <c r="B33" s="105" t="s">
        <v>158</v>
      </c>
      <c r="C33" s="105" t="s">
        <v>397</v>
      </c>
      <c r="D33" s="105" t="s">
        <v>385</v>
      </c>
      <c r="E33" s="49" t="s">
        <v>51</v>
      </c>
      <c r="F33" s="1">
        <v>7</v>
      </c>
      <c r="G33" s="1" t="s">
        <v>367</v>
      </c>
      <c r="H33" s="20">
        <v>12.5</v>
      </c>
      <c r="I33" s="95">
        <f t="shared" si="0"/>
        <v>6.648936170212766</v>
      </c>
      <c r="J33" s="53">
        <v>5</v>
      </c>
      <c r="K33" s="131">
        <f t="shared" si="1"/>
        <v>17.5</v>
      </c>
      <c r="L33" s="20">
        <v>61.5</v>
      </c>
      <c r="M33" s="131">
        <f t="shared" si="2"/>
        <v>26.536585365853657</v>
      </c>
      <c r="N33" s="135">
        <f t="shared" si="3"/>
        <v>50.68552153606642</v>
      </c>
      <c r="O33" s="20">
        <v>17</v>
      </c>
      <c r="P33" s="20"/>
      <c r="Q33" s="137">
        <f t="shared" si="4"/>
        <v>50.68552153606642</v>
      </c>
    </row>
    <row r="34" spans="1:17" s="114" customFormat="1" ht="24" customHeight="1">
      <c r="A34" s="112">
        <v>25</v>
      </c>
      <c r="B34" s="109" t="s">
        <v>154</v>
      </c>
      <c r="C34" s="109" t="s">
        <v>385</v>
      </c>
      <c r="D34" s="109" t="s">
        <v>394</v>
      </c>
      <c r="E34" s="49" t="s">
        <v>30</v>
      </c>
      <c r="F34" s="1">
        <v>7</v>
      </c>
      <c r="G34" s="1" t="s">
        <v>347</v>
      </c>
      <c r="H34" s="20">
        <v>9.5</v>
      </c>
      <c r="I34" s="95">
        <f t="shared" si="0"/>
        <v>5.053191489361702</v>
      </c>
      <c r="J34" s="53">
        <v>7</v>
      </c>
      <c r="K34" s="131">
        <f t="shared" si="1"/>
        <v>24.5</v>
      </c>
      <c r="L34" s="20">
        <v>78</v>
      </c>
      <c r="M34" s="131">
        <f t="shared" si="2"/>
        <v>20.923076923076923</v>
      </c>
      <c r="N34" s="135">
        <f t="shared" si="3"/>
        <v>50.47626841243863</v>
      </c>
      <c r="O34" s="20">
        <v>18</v>
      </c>
      <c r="P34" s="20"/>
      <c r="Q34" s="137">
        <f t="shared" si="4"/>
        <v>50.47626841243863</v>
      </c>
    </row>
    <row r="35" spans="1:17" s="114" customFormat="1" ht="24" customHeight="1">
      <c r="A35" s="112">
        <v>26</v>
      </c>
      <c r="B35" s="104" t="s">
        <v>150</v>
      </c>
      <c r="C35" s="104" t="s">
        <v>385</v>
      </c>
      <c r="D35" s="104" t="s">
        <v>386</v>
      </c>
      <c r="E35" s="49" t="s">
        <v>30</v>
      </c>
      <c r="F35" s="1">
        <v>7</v>
      </c>
      <c r="G35" s="1" t="s">
        <v>164</v>
      </c>
      <c r="H35" s="20">
        <v>14</v>
      </c>
      <c r="I35" s="95">
        <f t="shared" si="0"/>
        <v>7.446808510638298</v>
      </c>
      <c r="J35" s="53">
        <v>6</v>
      </c>
      <c r="K35" s="131">
        <f t="shared" si="1"/>
        <v>21</v>
      </c>
      <c r="L35" s="20">
        <v>92</v>
      </c>
      <c r="M35" s="131">
        <f t="shared" si="2"/>
        <v>17.73913043478261</v>
      </c>
      <c r="N35" s="135">
        <f t="shared" si="3"/>
        <v>46.18593894542091</v>
      </c>
      <c r="O35" s="20">
        <v>19</v>
      </c>
      <c r="P35" s="20"/>
      <c r="Q35" s="137">
        <f t="shared" si="4"/>
        <v>46.185938945420915</v>
      </c>
    </row>
    <row r="36" spans="1:17" s="114" customFormat="1" ht="24" customHeight="1">
      <c r="A36" s="112">
        <v>27</v>
      </c>
      <c r="B36" s="70" t="s">
        <v>145</v>
      </c>
      <c r="C36" s="70" t="s">
        <v>385</v>
      </c>
      <c r="D36" s="70" t="s">
        <v>399</v>
      </c>
      <c r="E36" s="49" t="s">
        <v>107</v>
      </c>
      <c r="F36" s="1">
        <v>7</v>
      </c>
      <c r="G36" s="1" t="s">
        <v>340</v>
      </c>
      <c r="H36" s="20">
        <v>20.5</v>
      </c>
      <c r="I36" s="95">
        <f t="shared" si="0"/>
        <v>10.904255319148936</v>
      </c>
      <c r="J36" s="30">
        <v>6</v>
      </c>
      <c r="K36" s="131">
        <f t="shared" si="1"/>
        <v>21</v>
      </c>
      <c r="L36" s="124">
        <v>115</v>
      </c>
      <c r="M36" s="131">
        <f t="shared" si="2"/>
        <v>14.191304347826087</v>
      </c>
      <c r="N36" s="135">
        <f t="shared" si="3"/>
        <v>46.09555966697502</v>
      </c>
      <c r="O36" s="28">
        <v>19</v>
      </c>
      <c r="P36" s="28"/>
      <c r="Q36" s="137">
        <f t="shared" si="4"/>
        <v>46.09555966697502</v>
      </c>
    </row>
    <row r="37" spans="1:17" s="114" customFormat="1" ht="24" customHeight="1">
      <c r="A37" s="112">
        <v>28</v>
      </c>
      <c r="B37" s="110" t="s">
        <v>153</v>
      </c>
      <c r="C37" s="110" t="s">
        <v>385</v>
      </c>
      <c r="D37" s="110" t="s">
        <v>387</v>
      </c>
      <c r="E37" s="49" t="s">
        <v>30</v>
      </c>
      <c r="F37" s="1">
        <v>7</v>
      </c>
      <c r="G37" s="1" t="s">
        <v>350</v>
      </c>
      <c r="H37" s="20">
        <v>13</v>
      </c>
      <c r="I37" s="95">
        <f t="shared" si="0"/>
        <v>6.914893617021277</v>
      </c>
      <c r="J37" s="53">
        <v>6</v>
      </c>
      <c r="K37" s="131">
        <f t="shared" si="1"/>
        <v>21</v>
      </c>
      <c r="L37" s="20">
        <v>111</v>
      </c>
      <c r="M37" s="131">
        <f t="shared" si="2"/>
        <v>14.702702702702704</v>
      </c>
      <c r="N37" s="135">
        <f t="shared" si="3"/>
        <v>42.61759631972398</v>
      </c>
      <c r="O37" s="20">
        <v>20</v>
      </c>
      <c r="P37" s="20"/>
      <c r="Q37" s="137">
        <f t="shared" si="4"/>
        <v>42.61759631972398</v>
      </c>
    </row>
    <row r="38" spans="1:17" s="114" customFormat="1" ht="24" customHeight="1">
      <c r="A38" s="112">
        <v>29</v>
      </c>
      <c r="B38" s="109" t="s">
        <v>149</v>
      </c>
      <c r="C38" s="109" t="s">
        <v>385</v>
      </c>
      <c r="D38" s="109" t="s">
        <v>386</v>
      </c>
      <c r="E38" s="49" t="s">
        <v>30</v>
      </c>
      <c r="F38" s="1">
        <v>7</v>
      </c>
      <c r="G38" s="1" t="s">
        <v>349</v>
      </c>
      <c r="H38" s="20">
        <v>10.5</v>
      </c>
      <c r="I38" s="95">
        <f t="shared" si="0"/>
        <v>5.585106382978723</v>
      </c>
      <c r="J38" s="53">
        <v>7</v>
      </c>
      <c r="K38" s="131">
        <f t="shared" si="1"/>
        <v>24.5</v>
      </c>
      <c r="L38" s="20">
        <v>132</v>
      </c>
      <c r="M38" s="131">
        <f t="shared" si="2"/>
        <v>12.363636363636363</v>
      </c>
      <c r="N38" s="135">
        <f t="shared" si="3"/>
        <v>42.44874274661508</v>
      </c>
      <c r="O38" s="20">
        <v>21</v>
      </c>
      <c r="P38" s="20"/>
      <c r="Q38" s="137">
        <f t="shared" si="4"/>
        <v>42.44874274661508</v>
      </c>
    </row>
    <row r="39" spans="1:17" s="114" customFormat="1" ht="24" customHeight="1">
      <c r="A39" s="112">
        <v>30</v>
      </c>
      <c r="B39" s="73" t="s">
        <v>135</v>
      </c>
      <c r="C39" s="74" t="s">
        <v>391</v>
      </c>
      <c r="D39" s="74" t="s">
        <v>393</v>
      </c>
      <c r="E39" s="32" t="s">
        <v>31</v>
      </c>
      <c r="F39" s="1">
        <v>7</v>
      </c>
      <c r="G39" s="1" t="s">
        <v>342</v>
      </c>
      <c r="H39" s="20">
        <v>9.5</v>
      </c>
      <c r="I39" s="95">
        <f t="shared" si="0"/>
        <v>5.053191489361702</v>
      </c>
      <c r="J39" s="53">
        <v>6</v>
      </c>
      <c r="K39" s="131">
        <f t="shared" si="1"/>
        <v>21</v>
      </c>
      <c r="L39" s="20">
        <v>100.15</v>
      </c>
      <c r="M39" s="131">
        <f t="shared" si="2"/>
        <v>16.295556665002497</v>
      </c>
      <c r="N39" s="135">
        <f t="shared" si="3"/>
        <v>42.3487481543642</v>
      </c>
      <c r="O39" s="20">
        <v>21</v>
      </c>
      <c r="P39" s="20"/>
      <c r="Q39" s="137">
        <f t="shared" si="4"/>
        <v>42.3487481543642</v>
      </c>
    </row>
    <row r="40" spans="1:17" s="114" customFormat="1" ht="24" customHeight="1">
      <c r="A40" s="112">
        <v>31</v>
      </c>
      <c r="B40" s="73" t="s">
        <v>138</v>
      </c>
      <c r="C40" s="74" t="s">
        <v>386</v>
      </c>
      <c r="D40" s="74" t="s">
        <v>385</v>
      </c>
      <c r="E40" s="32" t="s">
        <v>31</v>
      </c>
      <c r="F40" s="1">
        <v>7</v>
      </c>
      <c r="G40" s="1" t="s">
        <v>343</v>
      </c>
      <c r="H40" s="19">
        <v>13</v>
      </c>
      <c r="I40" s="95">
        <f t="shared" si="0"/>
        <v>6.914893617021277</v>
      </c>
      <c r="J40" s="30">
        <v>5.5</v>
      </c>
      <c r="K40" s="131">
        <f t="shared" si="1"/>
        <v>19.25</v>
      </c>
      <c r="L40" s="124">
        <v>110.43</v>
      </c>
      <c r="M40" s="131">
        <f t="shared" si="2"/>
        <v>14.778592773702798</v>
      </c>
      <c r="N40" s="135">
        <f t="shared" si="3"/>
        <v>40.943486390724075</v>
      </c>
      <c r="O40" s="28">
        <v>22</v>
      </c>
      <c r="P40" s="63"/>
      <c r="Q40" s="137">
        <f t="shared" si="4"/>
        <v>40.943486390724075</v>
      </c>
    </row>
    <row r="41" spans="1:17" s="114" customFormat="1" ht="24" customHeight="1">
      <c r="A41" s="112">
        <v>32</v>
      </c>
      <c r="B41" s="73" t="s">
        <v>137</v>
      </c>
      <c r="C41" s="74" t="s">
        <v>393</v>
      </c>
      <c r="D41" s="74" t="s">
        <v>390</v>
      </c>
      <c r="E41" s="32" t="s">
        <v>31</v>
      </c>
      <c r="F41" s="1">
        <v>7</v>
      </c>
      <c r="G41" s="1" t="s">
        <v>344</v>
      </c>
      <c r="H41" s="19">
        <v>9.5</v>
      </c>
      <c r="I41" s="95">
        <f t="shared" si="0"/>
        <v>5.053191489361702</v>
      </c>
      <c r="J41" s="30">
        <v>6.5</v>
      </c>
      <c r="K41" s="131">
        <f t="shared" si="1"/>
        <v>22.75</v>
      </c>
      <c r="L41" s="124">
        <v>125.35</v>
      </c>
      <c r="M41" s="131">
        <f t="shared" si="2"/>
        <v>13.019545273234943</v>
      </c>
      <c r="N41" s="135">
        <f t="shared" si="3"/>
        <v>40.82273676259665</v>
      </c>
      <c r="O41" s="28">
        <v>22</v>
      </c>
      <c r="P41" s="52"/>
      <c r="Q41" s="137">
        <f t="shared" si="4"/>
        <v>40.82273676259665</v>
      </c>
    </row>
    <row r="42" spans="1:17" s="113" customFormat="1" ht="24" customHeight="1">
      <c r="A42" s="112">
        <v>33</v>
      </c>
      <c r="B42" s="73" t="s">
        <v>136</v>
      </c>
      <c r="C42" s="74" t="s">
        <v>390</v>
      </c>
      <c r="D42" s="74" t="s">
        <v>392</v>
      </c>
      <c r="E42" s="32" t="s">
        <v>31</v>
      </c>
      <c r="F42" s="1">
        <v>7</v>
      </c>
      <c r="G42" s="1" t="s">
        <v>345</v>
      </c>
      <c r="H42" s="19">
        <v>9</v>
      </c>
      <c r="I42" s="95">
        <f t="shared" si="0"/>
        <v>4.787234042553192</v>
      </c>
      <c r="J42" s="30">
        <v>6</v>
      </c>
      <c r="K42" s="131">
        <f t="shared" si="1"/>
        <v>21</v>
      </c>
      <c r="L42" s="124">
        <v>117.21</v>
      </c>
      <c r="M42" s="131">
        <f t="shared" si="2"/>
        <v>13.92372664448426</v>
      </c>
      <c r="N42" s="135">
        <f t="shared" si="3"/>
        <v>39.71096068703745</v>
      </c>
      <c r="O42" s="28">
        <v>23</v>
      </c>
      <c r="P42" s="52"/>
      <c r="Q42" s="137">
        <f t="shared" si="4"/>
        <v>39.71096068703745</v>
      </c>
    </row>
    <row r="43" spans="1:17" s="113" customFormat="1" ht="24" customHeight="1">
      <c r="A43" s="112">
        <v>34</v>
      </c>
      <c r="B43" s="73" t="s">
        <v>28</v>
      </c>
      <c r="C43" s="74" t="s">
        <v>387</v>
      </c>
      <c r="D43" s="74" t="s">
        <v>390</v>
      </c>
      <c r="E43" s="32" t="s">
        <v>31</v>
      </c>
      <c r="F43" s="1">
        <v>7</v>
      </c>
      <c r="G43" s="1" t="s">
        <v>341</v>
      </c>
      <c r="H43" s="20">
        <v>14.5</v>
      </c>
      <c r="I43" s="95">
        <f t="shared" si="0"/>
        <v>7.712765957446808</v>
      </c>
      <c r="J43" s="53">
        <v>5.5</v>
      </c>
      <c r="K43" s="131">
        <f t="shared" si="1"/>
        <v>19.25</v>
      </c>
      <c r="L43" s="20">
        <v>156.31</v>
      </c>
      <c r="M43" s="131">
        <f t="shared" si="2"/>
        <v>10.440790736357238</v>
      </c>
      <c r="N43" s="135">
        <f t="shared" si="3"/>
        <v>37.40355669380405</v>
      </c>
      <c r="O43" s="20">
        <v>24</v>
      </c>
      <c r="P43" s="20"/>
      <c r="Q43" s="137">
        <f t="shared" si="4"/>
        <v>37.40355669380405</v>
      </c>
    </row>
    <row r="44" spans="1:17" s="113" customFormat="1" ht="24" customHeight="1">
      <c r="A44" s="112">
        <v>35</v>
      </c>
      <c r="B44" s="73" t="s">
        <v>139</v>
      </c>
      <c r="C44" s="74" t="s">
        <v>386</v>
      </c>
      <c r="D44" s="74" t="s">
        <v>386</v>
      </c>
      <c r="E44" s="32" t="s">
        <v>31</v>
      </c>
      <c r="F44" s="1">
        <v>7</v>
      </c>
      <c r="G44" s="1" t="s">
        <v>346</v>
      </c>
      <c r="H44" s="20">
        <v>10.5</v>
      </c>
      <c r="I44" s="95">
        <f t="shared" si="0"/>
        <v>5.585106382978723</v>
      </c>
      <c r="J44" s="53">
        <v>5</v>
      </c>
      <c r="K44" s="131">
        <f t="shared" si="1"/>
        <v>17.5</v>
      </c>
      <c r="L44" s="20">
        <v>135.4</v>
      </c>
      <c r="M44" s="131">
        <f t="shared" si="2"/>
        <v>12.053175775480058</v>
      </c>
      <c r="N44" s="135">
        <f t="shared" si="3"/>
        <v>35.13828215845878</v>
      </c>
      <c r="O44" s="20">
        <v>25</v>
      </c>
      <c r="P44" s="20"/>
      <c r="Q44" s="137">
        <f t="shared" si="4"/>
        <v>35.13828215845878</v>
      </c>
    </row>
    <row r="45" spans="1:17" s="113" customFormat="1" ht="24" customHeight="1">
      <c r="A45" s="112">
        <v>36</v>
      </c>
      <c r="B45" s="104" t="s">
        <v>152</v>
      </c>
      <c r="C45" s="104" t="s">
        <v>386</v>
      </c>
      <c r="D45" s="104" t="s">
        <v>392</v>
      </c>
      <c r="E45" s="49" t="s">
        <v>30</v>
      </c>
      <c r="F45" s="1">
        <v>7</v>
      </c>
      <c r="G45" s="1" t="s">
        <v>348</v>
      </c>
      <c r="H45" s="20">
        <v>12.5</v>
      </c>
      <c r="I45" s="95">
        <f t="shared" si="0"/>
        <v>6.648936170212766</v>
      </c>
      <c r="J45" s="53">
        <v>4</v>
      </c>
      <c r="K45" s="131">
        <f t="shared" si="1"/>
        <v>14</v>
      </c>
      <c r="L45" s="20">
        <v>124</v>
      </c>
      <c r="M45" s="131">
        <f t="shared" si="2"/>
        <v>13.161290322580646</v>
      </c>
      <c r="N45" s="135">
        <f t="shared" si="3"/>
        <v>33.81022649279341</v>
      </c>
      <c r="O45" s="20">
        <v>26</v>
      </c>
      <c r="P45" s="20"/>
      <c r="Q45" s="137">
        <f t="shared" si="4"/>
        <v>33.81022649279341</v>
      </c>
    </row>
    <row r="46" spans="1:17" s="113" customFormat="1" ht="24" customHeight="1">
      <c r="A46" s="112">
        <v>37</v>
      </c>
      <c r="B46" s="110" t="s">
        <v>231</v>
      </c>
      <c r="C46" s="110" t="s">
        <v>397</v>
      </c>
      <c r="D46" s="110" t="s">
        <v>392</v>
      </c>
      <c r="E46" s="49" t="s">
        <v>30</v>
      </c>
      <c r="F46" s="1">
        <v>7</v>
      </c>
      <c r="G46" s="1" t="s">
        <v>352</v>
      </c>
      <c r="H46" s="20">
        <v>11.5</v>
      </c>
      <c r="I46" s="95">
        <f t="shared" si="0"/>
        <v>6.117021276595745</v>
      </c>
      <c r="J46" s="53">
        <v>5</v>
      </c>
      <c r="K46" s="131">
        <f t="shared" si="1"/>
        <v>17.5</v>
      </c>
      <c r="L46" s="20">
        <v>178</v>
      </c>
      <c r="M46" s="131">
        <f t="shared" si="2"/>
        <v>9.168539325842696</v>
      </c>
      <c r="N46" s="135">
        <f t="shared" si="3"/>
        <v>32.78556060243844</v>
      </c>
      <c r="O46" s="20">
        <v>27</v>
      </c>
      <c r="P46" s="20"/>
      <c r="Q46" s="137">
        <f t="shared" si="4"/>
        <v>32.78556060243844</v>
      </c>
    </row>
    <row r="47" spans="1:17" s="113" customFormat="1" ht="24" customHeight="1">
      <c r="A47" s="112">
        <v>38</v>
      </c>
      <c r="B47" s="71" t="s">
        <v>146</v>
      </c>
      <c r="C47" s="71" t="s">
        <v>396</v>
      </c>
      <c r="D47" s="71" t="s">
        <v>385</v>
      </c>
      <c r="E47" s="107" t="s">
        <v>26</v>
      </c>
      <c r="F47" s="1">
        <v>7</v>
      </c>
      <c r="G47" s="1" t="s">
        <v>370</v>
      </c>
      <c r="H47" s="20">
        <v>14.5</v>
      </c>
      <c r="I47" s="95">
        <f t="shared" si="0"/>
        <v>7.712765957446808</v>
      </c>
      <c r="J47" s="53">
        <v>0</v>
      </c>
      <c r="K47" s="131">
        <f t="shared" si="1"/>
        <v>0</v>
      </c>
      <c r="L47" s="20">
        <v>0</v>
      </c>
      <c r="M47" s="131">
        <v>0</v>
      </c>
      <c r="N47" s="135">
        <f t="shared" si="3"/>
        <v>7.712765957446808</v>
      </c>
      <c r="O47" s="20">
        <v>28</v>
      </c>
      <c r="P47" s="20"/>
      <c r="Q47" s="137">
        <f t="shared" si="4"/>
        <v>7.712765957446808</v>
      </c>
    </row>
    <row r="48" spans="1:17" s="113" customFormat="1" ht="24" customHeight="1">
      <c r="A48" s="112">
        <v>39</v>
      </c>
      <c r="B48" s="105" t="s">
        <v>157</v>
      </c>
      <c r="C48" s="105" t="s">
        <v>388</v>
      </c>
      <c r="D48" s="105" t="s">
        <v>395</v>
      </c>
      <c r="E48" s="49" t="s">
        <v>51</v>
      </c>
      <c r="F48" s="1">
        <v>7</v>
      </c>
      <c r="G48" s="1" t="s">
        <v>364</v>
      </c>
      <c r="H48" s="20">
        <v>14</v>
      </c>
      <c r="I48" s="95">
        <f t="shared" si="0"/>
        <v>7.446808510638298</v>
      </c>
      <c r="J48" s="53">
        <v>0</v>
      </c>
      <c r="K48" s="131">
        <f t="shared" si="1"/>
        <v>0</v>
      </c>
      <c r="L48" s="20">
        <v>0</v>
      </c>
      <c r="M48" s="131">
        <v>0</v>
      </c>
      <c r="N48" s="135">
        <f t="shared" si="3"/>
        <v>7.446808510638298</v>
      </c>
      <c r="O48" s="20">
        <v>29</v>
      </c>
      <c r="P48" s="20"/>
      <c r="Q48" s="137">
        <f t="shared" si="4"/>
        <v>7.446808510638298</v>
      </c>
    </row>
    <row r="49" spans="1:17" s="113" customFormat="1" ht="24" customHeight="1">
      <c r="A49" s="112">
        <v>40</v>
      </c>
      <c r="B49" s="105" t="s">
        <v>161</v>
      </c>
      <c r="C49" s="105" t="s">
        <v>385</v>
      </c>
      <c r="D49" s="105" t="s">
        <v>387</v>
      </c>
      <c r="E49" s="49" t="s">
        <v>51</v>
      </c>
      <c r="F49" s="1">
        <v>7</v>
      </c>
      <c r="G49" s="1" t="s">
        <v>369</v>
      </c>
      <c r="H49" s="20">
        <v>11.5</v>
      </c>
      <c r="I49" s="95">
        <f t="shared" si="0"/>
        <v>6.117021276595745</v>
      </c>
      <c r="J49" s="53">
        <v>0</v>
      </c>
      <c r="K49" s="131">
        <f t="shared" si="1"/>
        <v>0</v>
      </c>
      <c r="L49" s="20">
        <v>0</v>
      </c>
      <c r="M49" s="131">
        <v>0</v>
      </c>
      <c r="N49" s="135">
        <f t="shared" si="3"/>
        <v>6.117021276595745</v>
      </c>
      <c r="O49" s="20">
        <v>30</v>
      </c>
      <c r="P49" s="20"/>
      <c r="Q49" s="137">
        <f t="shared" si="4"/>
        <v>6.117021276595745</v>
      </c>
    </row>
    <row r="50" spans="1:17" ht="18.75">
      <c r="A50" s="112">
        <v>41</v>
      </c>
      <c r="B50" s="105" t="s">
        <v>163</v>
      </c>
      <c r="C50" s="101" t="s">
        <v>387</v>
      </c>
      <c r="D50" s="105" t="s">
        <v>387</v>
      </c>
      <c r="E50" s="49" t="s">
        <v>51</v>
      </c>
      <c r="F50" s="1">
        <v>7</v>
      </c>
      <c r="G50" s="1" t="s">
        <v>362</v>
      </c>
      <c r="H50" s="20">
        <v>10</v>
      </c>
      <c r="I50" s="95">
        <f t="shared" si="0"/>
        <v>5.319148936170213</v>
      </c>
      <c r="J50" s="53">
        <v>0</v>
      </c>
      <c r="K50" s="131">
        <f t="shared" si="1"/>
        <v>0</v>
      </c>
      <c r="L50" s="20">
        <v>0</v>
      </c>
      <c r="M50" s="131">
        <v>0</v>
      </c>
      <c r="N50" s="135">
        <f t="shared" si="3"/>
        <v>5.319148936170213</v>
      </c>
      <c r="O50" s="20">
        <v>31</v>
      </c>
      <c r="P50" s="20"/>
      <c r="Q50" s="137">
        <f t="shared" si="4"/>
        <v>5.319148936170212</v>
      </c>
    </row>
    <row r="52" spans="1:17" s="36" customFormat="1" ht="18.75">
      <c r="A52" s="67"/>
      <c r="B52" s="68"/>
      <c r="C52" s="149" t="s">
        <v>44</v>
      </c>
      <c r="D52" s="91"/>
      <c r="E52" s="150"/>
      <c r="F52" s="151"/>
      <c r="G52" s="149" t="s">
        <v>43</v>
      </c>
      <c r="H52" s="152"/>
      <c r="I52" s="152"/>
      <c r="J52" s="152"/>
      <c r="K52" s="152"/>
      <c r="L52" s="152"/>
      <c r="M52" s="152"/>
      <c r="N52" s="152"/>
      <c r="O52" s="152"/>
      <c r="P52" s="152"/>
      <c r="Q52" s="69"/>
    </row>
    <row r="53" spans="2:16" s="36" customFormat="1" ht="10.5" customHeight="1">
      <c r="B53" s="5"/>
      <c r="C53" s="147"/>
      <c r="D53" s="153"/>
      <c r="E53" s="147"/>
      <c r="F53" s="154"/>
      <c r="G53" s="147"/>
      <c r="H53" s="153"/>
      <c r="I53" s="149"/>
      <c r="J53" s="147"/>
      <c r="K53" s="147"/>
      <c r="L53" s="147"/>
      <c r="M53" s="147"/>
      <c r="N53" s="147"/>
      <c r="O53" s="147"/>
      <c r="P53" s="147"/>
    </row>
    <row r="54" spans="2:16" s="36" customFormat="1" ht="18.75">
      <c r="B54" s="5"/>
      <c r="C54" s="149" t="s">
        <v>15</v>
      </c>
      <c r="D54" s="153"/>
      <c r="E54" s="147"/>
      <c r="F54" s="154"/>
      <c r="G54" s="149" t="s">
        <v>18</v>
      </c>
      <c r="H54" s="149"/>
      <c r="I54" s="147"/>
      <c r="J54" s="149" t="s">
        <v>84</v>
      </c>
      <c r="K54" s="147"/>
      <c r="L54" s="147"/>
      <c r="M54" s="147"/>
      <c r="N54" s="147" t="s">
        <v>382</v>
      </c>
      <c r="O54" s="147"/>
      <c r="P54" s="147"/>
    </row>
    <row r="55" spans="2:16" s="36" customFormat="1" ht="18.75">
      <c r="B55" s="5"/>
      <c r="C55" s="147"/>
      <c r="D55" s="149"/>
      <c r="E55" s="147"/>
      <c r="F55" s="154"/>
      <c r="G55" s="149" t="s">
        <v>19</v>
      </c>
      <c r="H55" s="149"/>
      <c r="I55" s="149"/>
      <c r="J55" s="149" t="s">
        <v>85</v>
      </c>
      <c r="K55" s="147"/>
      <c r="L55" s="147"/>
      <c r="M55" s="147"/>
      <c r="N55" s="147" t="s">
        <v>384</v>
      </c>
      <c r="O55" s="147"/>
      <c r="P55" s="147"/>
    </row>
    <row r="56" spans="2:16" s="36" customFormat="1" ht="18.75">
      <c r="B56" s="5"/>
      <c r="C56" s="149"/>
      <c r="D56" s="149"/>
      <c r="E56" s="147"/>
      <c r="F56" s="154"/>
      <c r="G56" s="155" t="s">
        <v>24</v>
      </c>
      <c r="H56" s="149"/>
      <c r="I56" s="149"/>
      <c r="J56" s="149" t="s">
        <v>383</v>
      </c>
      <c r="K56" s="147"/>
      <c r="L56" s="147"/>
      <c r="M56" s="147"/>
      <c r="N56" s="147"/>
      <c r="O56" s="147"/>
      <c r="P56" s="147"/>
    </row>
    <row r="57" spans="2:16" s="36" customFormat="1" ht="18.75">
      <c r="B57" s="5"/>
      <c r="C57" s="149" t="s">
        <v>16</v>
      </c>
      <c r="D57" s="149"/>
      <c r="E57" s="147"/>
      <c r="F57" s="156"/>
      <c r="G57" s="149" t="s">
        <v>45</v>
      </c>
      <c r="H57" s="149"/>
      <c r="I57" s="149"/>
      <c r="J57" s="149"/>
      <c r="K57" s="147"/>
      <c r="L57" s="147"/>
      <c r="M57" s="147"/>
      <c r="N57" s="147"/>
      <c r="O57" s="147"/>
      <c r="P57" s="147"/>
    </row>
  </sheetData>
  <sheetProtection/>
  <mergeCells count="19">
    <mergeCell ref="P8:P9"/>
    <mergeCell ref="Q8:Q9"/>
    <mergeCell ref="A8:A9"/>
    <mergeCell ref="B8:B9"/>
    <mergeCell ref="C8:C9"/>
    <mergeCell ref="F8:F9"/>
    <mergeCell ref="G8:G9"/>
    <mergeCell ref="H8:I8"/>
    <mergeCell ref="L8:M8"/>
    <mergeCell ref="A6:Q6"/>
    <mergeCell ref="N8:N9"/>
    <mergeCell ref="O8:O9"/>
    <mergeCell ref="J8:K8"/>
    <mergeCell ref="A2:Q2"/>
    <mergeCell ref="A3:Q3"/>
    <mergeCell ref="A4:Q4"/>
    <mergeCell ref="A5:Q5"/>
    <mergeCell ref="D8:D9"/>
    <mergeCell ref="E8:E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6" r:id="rId2"/>
  <rowBreaks count="1" manualBreakCount="1">
    <brk id="28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SheetLayoutView="70" zoomScalePageLayoutView="75" workbookViewId="0" topLeftCell="A1">
      <selection activeCell="A8" sqref="A8:Q9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16.421875" style="0" customWidth="1"/>
    <col min="4" max="4" width="19.7109375" style="0" customWidth="1"/>
    <col min="5" max="5" width="24.28125" style="0" customWidth="1"/>
    <col min="6" max="6" width="7.140625" style="0" customWidth="1"/>
    <col min="7" max="7" width="19.421875" style="0" customWidth="1"/>
    <col min="8" max="8" width="10.57421875" style="0" customWidth="1"/>
    <col min="9" max="9" width="8.28125" style="0" customWidth="1"/>
    <col min="10" max="10" width="8.00390625" style="0" customWidth="1"/>
    <col min="11" max="11" width="7.57421875" style="0" customWidth="1"/>
    <col min="12" max="12" width="7.8515625" style="0" customWidth="1"/>
    <col min="13" max="13" width="7.7109375" style="0" customWidth="1"/>
    <col min="14" max="14" width="11.00390625" style="0" customWidth="1"/>
    <col min="15" max="15" width="5.140625" style="0" customWidth="1"/>
    <col min="16" max="16" width="7.421875" style="0" customWidth="1"/>
    <col min="17" max="17" width="11.28125" style="0" customWidth="1"/>
  </cols>
  <sheetData>
    <row r="1" spans="10:12" ht="15">
      <c r="J1" s="4" t="s">
        <v>86</v>
      </c>
      <c r="L1" s="4"/>
    </row>
    <row r="2" spans="1:17" ht="15.75">
      <c r="A2" s="15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>
      <c r="A3" s="158" t="s">
        <v>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5.75">
      <c r="A4" s="158" t="s">
        <v>87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158" t="s">
        <v>58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0" customHeight="1">
      <c r="A8" s="173" t="s">
        <v>1</v>
      </c>
      <c r="B8" s="173" t="s">
        <v>2</v>
      </c>
      <c r="C8" s="173" t="s">
        <v>3</v>
      </c>
      <c r="D8" s="173" t="s">
        <v>4</v>
      </c>
      <c r="E8" s="173" t="s">
        <v>5</v>
      </c>
      <c r="F8" s="171" t="s">
        <v>6</v>
      </c>
      <c r="G8" s="173" t="s">
        <v>20</v>
      </c>
      <c r="H8" s="175" t="s">
        <v>12</v>
      </c>
      <c r="I8" s="176"/>
      <c r="J8" s="177" t="s">
        <v>39</v>
      </c>
      <c r="K8" s="178"/>
      <c r="L8" s="175" t="s">
        <v>40</v>
      </c>
      <c r="M8" s="176"/>
      <c r="N8" s="173" t="s">
        <v>33</v>
      </c>
      <c r="O8" s="54"/>
      <c r="P8" s="54"/>
      <c r="Q8" s="169" t="s">
        <v>10</v>
      </c>
    </row>
    <row r="9" spans="1:17" ht="56.25" customHeight="1">
      <c r="A9" s="174"/>
      <c r="B9" s="174"/>
      <c r="C9" s="174"/>
      <c r="D9" s="174"/>
      <c r="E9" s="174"/>
      <c r="F9" s="172"/>
      <c r="G9" s="174"/>
      <c r="H9" s="6" t="s">
        <v>13</v>
      </c>
      <c r="I9" s="54" t="s">
        <v>14</v>
      </c>
      <c r="J9" s="57" t="s">
        <v>23</v>
      </c>
      <c r="K9" s="54" t="s">
        <v>14</v>
      </c>
      <c r="L9" s="57" t="s">
        <v>23</v>
      </c>
      <c r="M9" s="54" t="s">
        <v>14</v>
      </c>
      <c r="N9" s="174"/>
      <c r="O9" s="56" t="s">
        <v>8</v>
      </c>
      <c r="P9" s="58" t="s">
        <v>9</v>
      </c>
      <c r="Q9" s="170"/>
    </row>
    <row r="10" spans="1:17" s="9" customFormat="1" ht="24.75" customHeight="1">
      <c r="A10" s="60">
        <v>1</v>
      </c>
      <c r="B10" s="70" t="s">
        <v>80</v>
      </c>
      <c r="C10" s="70" t="s">
        <v>396</v>
      </c>
      <c r="D10" s="70" t="s">
        <v>392</v>
      </c>
      <c r="E10" s="49" t="s">
        <v>52</v>
      </c>
      <c r="F10" s="38">
        <v>8</v>
      </c>
      <c r="G10" s="37" t="s">
        <v>337</v>
      </c>
      <c r="H10" s="26">
        <v>23</v>
      </c>
      <c r="I10" s="29">
        <f aca="true" t="shared" si="0" ref="I10:I41">25*H10/47</f>
        <v>12.23404255319149</v>
      </c>
      <c r="J10" s="120">
        <v>9.9</v>
      </c>
      <c r="K10" s="127">
        <f aca="true" t="shared" si="1" ref="K10:K41">35*J10/9.9</f>
        <v>35</v>
      </c>
      <c r="L10" s="121">
        <v>39.86</v>
      </c>
      <c r="M10" s="127">
        <f aca="true" t="shared" si="2" ref="M10:M41">40*32.1/L10</f>
        <v>32.212744606121426</v>
      </c>
      <c r="N10" s="129">
        <f aca="true" t="shared" si="3" ref="N10:N41">K10+I10+M10</f>
        <v>79.44678715931292</v>
      </c>
      <c r="O10" s="21">
        <v>1</v>
      </c>
      <c r="P10" s="58" t="s">
        <v>379</v>
      </c>
      <c r="Q10" s="131">
        <f aca="true" t="shared" si="4" ref="Q10:Q41">N10*100/110</f>
        <v>72.22435196301174</v>
      </c>
    </row>
    <row r="11" spans="1:17" s="9" customFormat="1" ht="24.75" customHeight="1">
      <c r="A11" s="60">
        <v>2</v>
      </c>
      <c r="B11" s="105" t="s">
        <v>182</v>
      </c>
      <c r="C11" s="105" t="s">
        <v>394</v>
      </c>
      <c r="D11" s="105" t="s">
        <v>392</v>
      </c>
      <c r="E11" s="49" t="s">
        <v>51</v>
      </c>
      <c r="F11" s="38">
        <v>8</v>
      </c>
      <c r="G11" s="37" t="s">
        <v>319</v>
      </c>
      <c r="H11" s="21">
        <v>12</v>
      </c>
      <c r="I11" s="29">
        <f t="shared" si="0"/>
        <v>6.382978723404255</v>
      </c>
      <c r="J11" s="30">
        <v>9</v>
      </c>
      <c r="K11" s="127">
        <f t="shared" si="1"/>
        <v>31.818181818181817</v>
      </c>
      <c r="L11" s="30">
        <v>32.1</v>
      </c>
      <c r="M11" s="127">
        <f t="shared" si="2"/>
        <v>40</v>
      </c>
      <c r="N11" s="129">
        <f t="shared" si="3"/>
        <v>78.20116054158606</v>
      </c>
      <c r="O11" s="21">
        <v>2</v>
      </c>
      <c r="P11" s="61" t="s">
        <v>380</v>
      </c>
      <c r="Q11" s="131">
        <f t="shared" si="4"/>
        <v>71.0919641287146</v>
      </c>
    </row>
    <row r="12" spans="1:17" s="9" customFormat="1" ht="24.75" customHeight="1">
      <c r="A12" s="60">
        <v>3</v>
      </c>
      <c r="B12" s="105" t="s">
        <v>181</v>
      </c>
      <c r="C12" s="105" t="s">
        <v>397</v>
      </c>
      <c r="D12" s="105" t="s">
        <v>388</v>
      </c>
      <c r="E12" s="49" t="s">
        <v>51</v>
      </c>
      <c r="F12" s="38">
        <v>8</v>
      </c>
      <c r="G12" s="37" t="s">
        <v>321</v>
      </c>
      <c r="H12" s="21">
        <v>16.5</v>
      </c>
      <c r="I12" s="29">
        <f t="shared" si="0"/>
        <v>8.77659574468085</v>
      </c>
      <c r="J12" s="30">
        <v>8.6</v>
      </c>
      <c r="K12" s="127">
        <f t="shared" si="1"/>
        <v>30.4040404040404</v>
      </c>
      <c r="L12" s="30">
        <v>34.1</v>
      </c>
      <c r="M12" s="127">
        <f t="shared" si="2"/>
        <v>37.65395894428152</v>
      </c>
      <c r="N12" s="129">
        <f t="shared" si="3"/>
        <v>76.83459509300278</v>
      </c>
      <c r="O12" s="21">
        <v>3</v>
      </c>
      <c r="P12" s="61" t="s">
        <v>381</v>
      </c>
      <c r="Q12" s="131">
        <f t="shared" si="4"/>
        <v>69.8496319027298</v>
      </c>
    </row>
    <row r="13" spans="1:17" s="9" customFormat="1" ht="24.75" customHeight="1">
      <c r="A13" s="60">
        <v>4</v>
      </c>
      <c r="B13" s="70" t="s">
        <v>29</v>
      </c>
      <c r="C13" s="70" t="s">
        <v>392</v>
      </c>
      <c r="D13" s="70" t="s">
        <v>385</v>
      </c>
      <c r="E13" s="49" t="s">
        <v>52</v>
      </c>
      <c r="F13" s="42">
        <v>8</v>
      </c>
      <c r="G13" s="37" t="s">
        <v>330</v>
      </c>
      <c r="H13" s="20">
        <v>17.5</v>
      </c>
      <c r="I13" s="29">
        <f t="shared" si="0"/>
        <v>9.308510638297872</v>
      </c>
      <c r="J13" s="120">
        <v>9.7</v>
      </c>
      <c r="K13" s="127">
        <f t="shared" si="1"/>
        <v>34.292929292929294</v>
      </c>
      <c r="L13" s="121">
        <v>38.73</v>
      </c>
      <c r="M13" s="127">
        <f t="shared" si="2"/>
        <v>33.15259488768397</v>
      </c>
      <c r="N13" s="129">
        <f t="shared" si="3"/>
        <v>76.75403481891112</v>
      </c>
      <c r="O13" s="21">
        <v>3</v>
      </c>
      <c r="P13" s="61" t="s">
        <v>381</v>
      </c>
      <c r="Q13" s="131">
        <f t="shared" si="4"/>
        <v>69.77639528991921</v>
      </c>
    </row>
    <row r="14" spans="1:17" s="9" customFormat="1" ht="24.75" customHeight="1">
      <c r="A14" s="60">
        <v>5</v>
      </c>
      <c r="B14" s="103" t="s">
        <v>175</v>
      </c>
      <c r="C14" s="104" t="s">
        <v>390</v>
      </c>
      <c r="D14" s="104" t="s">
        <v>385</v>
      </c>
      <c r="E14" s="106" t="s">
        <v>106</v>
      </c>
      <c r="F14" s="37">
        <v>8</v>
      </c>
      <c r="G14" s="37" t="s">
        <v>329</v>
      </c>
      <c r="H14" s="19">
        <v>27.5</v>
      </c>
      <c r="I14" s="29">
        <f t="shared" si="0"/>
        <v>14.627659574468085</v>
      </c>
      <c r="J14" s="53">
        <v>9</v>
      </c>
      <c r="K14" s="127">
        <f t="shared" si="1"/>
        <v>31.818181818181817</v>
      </c>
      <c r="L14" s="125">
        <v>44.49</v>
      </c>
      <c r="M14" s="127">
        <f t="shared" si="2"/>
        <v>28.860418071476737</v>
      </c>
      <c r="N14" s="129">
        <f t="shared" si="3"/>
        <v>75.30625946412664</v>
      </c>
      <c r="O14" s="21">
        <v>4</v>
      </c>
      <c r="P14" s="139"/>
      <c r="Q14" s="131">
        <f t="shared" si="4"/>
        <v>68.46023587647876</v>
      </c>
    </row>
    <row r="15" spans="1:17" ht="24.75" customHeight="1">
      <c r="A15" s="60">
        <v>6</v>
      </c>
      <c r="B15" s="105" t="s">
        <v>46</v>
      </c>
      <c r="C15" s="105" t="s">
        <v>392</v>
      </c>
      <c r="D15" s="105" t="s">
        <v>392</v>
      </c>
      <c r="E15" s="49" t="s">
        <v>51</v>
      </c>
      <c r="F15" s="38">
        <v>8</v>
      </c>
      <c r="G15" s="37" t="s">
        <v>320</v>
      </c>
      <c r="H15" s="21">
        <v>15</v>
      </c>
      <c r="I15" s="29">
        <f t="shared" si="0"/>
        <v>7.9787234042553195</v>
      </c>
      <c r="J15" s="30">
        <v>8.5</v>
      </c>
      <c r="K15" s="127">
        <f t="shared" si="1"/>
        <v>30.05050505050505</v>
      </c>
      <c r="L15" s="30">
        <v>40.1</v>
      </c>
      <c r="M15" s="127">
        <f t="shared" si="2"/>
        <v>32.01995012468828</v>
      </c>
      <c r="N15" s="129">
        <f t="shared" si="3"/>
        <v>70.04917857944865</v>
      </c>
      <c r="O15" s="21">
        <v>5</v>
      </c>
      <c r="P15" s="26"/>
      <c r="Q15" s="131">
        <f t="shared" si="4"/>
        <v>63.681071435862414</v>
      </c>
    </row>
    <row r="16" spans="1:17" ht="24.75" customHeight="1">
      <c r="A16" s="60">
        <v>7</v>
      </c>
      <c r="B16" s="103" t="s">
        <v>174</v>
      </c>
      <c r="C16" s="104" t="s">
        <v>385</v>
      </c>
      <c r="D16" s="104" t="s">
        <v>387</v>
      </c>
      <c r="E16" s="106" t="s">
        <v>106</v>
      </c>
      <c r="F16" s="38">
        <v>8</v>
      </c>
      <c r="G16" s="37" t="s">
        <v>324</v>
      </c>
      <c r="H16" s="21">
        <v>15.5</v>
      </c>
      <c r="I16" s="29">
        <f t="shared" si="0"/>
        <v>8.24468085106383</v>
      </c>
      <c r="J16" s="30">
        <v>9</v>
      </c>
      <c r="K16" s="127">
        <f t="shared" si="1"/>
        <v>31.818181818181817</v>
      </c>
      <c r="L16" s="124">
        <v>44.55</v>
      </c>
      <c r="M16" s="127">
        <f t="shared" si="2"/>
        <v>28.821548821548824</v>
      </c>
      <c r="N16" s="129">
        <f t="shared" si="3"/>
        <v>68.88441149079446</v>
      </c>
      <c r="O16" s="21">
        <v>6</v>
      </c>
      <c r="P16" s="21"/>
      <c r="Q16" s="131">
        <f t="shared" si="4"/>
        <v>62.6221922643586</v>
      </c>
    </row>
    <row r="17" spans="1:17" ht="24.75" customHeight="1">
      <c r="A17" s="60">
        <v>8</v>
      </c>
      <c r="B17" s="105" t="s">
        <v>57</v>
      </c>
      <c r="C17" s="105" t="s">
        <v>393</v>
      </c>
      <c r="D17" s="105" t="s">
        <v>391</v>
      </c>
      <c r="E17" s="49" t="s">
        <v>51</v>
      </c>
      <c r="F17" s="38">
        <v>8</v>
      </c>
      <c r="G17" s="37" t="s">
        <v>311</v>
      </c>
      <c r="H17" s="21">
        <v>12.5</v>
      </c>
      <c r="I17" s="29">
        <f t="shared" si="0"/>
        <v>6.648936170212766</v>
      </c>
      <c r="J17" s="53">
        <v>7.5</v>
      </c>
      <c r="K17" s="127">
        <f t="shared" si="1"/>
        <v>26.515151515151516</v>
      </c>
      <c r="L17" s="53">
        <v>40.5</v>
      </c>
      <c r="M17" s="127">
        <f t="shared" si="2"/>
        <v>31.703703703703702</v>
      </c>
      <c r="N17" s="129">
        <f t="shared" si="3"/>
        <v>64.86779138906797</v>
      </c>
      <c r="O17" s="21">
        <v>7</v>
      </c>
      <c r="P17" s="139"/>
      <c r="Q17" s="131">
        <f t="shared" si="4"/>
        <v>58.97071944460725</v>
      </c>
    </row>
    <row r="18" spans="1:17" ht="24.75" customHeight="1">
      <c r="A18" s="60">
        <v>9</v>
      </c>
      <c r="B18" s="70" t="s">
        <v>166</v>
      </c>
      <c r="C18" s="70" t="s">
        <v>385</v>
      </c>
      <c r="D18" s="70" t="s">
        <v>385</v>
      </c>
      <c r="E18" s="49" t="s">
        <v>35</v>
      </c>
      <c r="F18" s="42">
        <v>8</v>
      </c>
      <c r="G18" s="37" t="s">
        <v>318</v>
      </c>
      <c r="H18" s="21">
        <v>10.5</v>
      </c>
      <c r="I18" s="29">
        <f t="shared" si="0"/>
        <v>5.585106382978723</v>
      </c>
      <c r="J18" s="130">
        <v>8.5</v>
      </c>
      <c r="K18" s="127">
        <f t="shared" si="1"/>
        <v>30.05050505050505</v>
      </c>
      <c r="L18" s="130">
        <v>45.01</v>
      </c>
      <c r="M18" s="127">
        <f t="shared" si="2"/>
        <v>28.526994001333037</v>
      </c>
      <c r="N18" s="129">
        <f t="shared" si="3"/>
        <v>64.16260543481681</v>
      </c>
      <c r="O18" s="21">
        <v>8</v>
      </c>
      <c r="P18" s="138"/>
      <c r="Q18" s="131">
        <f t="shared" si="4"/>
        <v>58.329641304378924</v>
      </c>
    </row>
    <row r="19" spans="1:17" ht="24.75" customHeight="1">
      <c r="A19" s="60">
        <v>10</v>
      </c>
      <c r="B19" s="70" t="s">
        <v>168</v>
      </c>
      <c r="C19" s="70" t="s">
        <v>386</v>
      </c>
      <c r="D19" s="70" t="s">
        <v>390</v>
      </c>
      <c r="E19" s="49" t="s">
        <v>52</v>
      </c>
      <c r="F19" s="37">
        <v>8</v>
      </c>
      <c r="G19" s="37" t="s">
        <v>331</v>
      </c>
      <c r="H19" s="19">
        <v>17</v>
      </c>
      <c r="I19" s="29">
        <f t="shared" si="0"/>
        <v>9.042553191489361</v>
      </c>
      <c r="J19" s="120">
        <v>8.5</v>
      </c>
      <c r="K19" s="127">
        <f t="shared" si="1"/>
        <v>30.05050505050505</v>
      </c>
      <c r="L19" s="121">
        <v>51.7</v>
      </c>
      <c r="M19" s="127">
        <f t="shared" si="2"/>
        <v>24.83558994197292</v>
      </c>
      <c r="N19" s="129">
        <f t="shared" si="3"/>
        <v>63.92864818396733</v>
      </c>
      <c r="O19" s="21">
        <v>9</v>
      </c>
      <c r="P19" s="139"/>
      <c r="Q19" s="131">
        <f t="shared" si="4"/>
        <v>58.116952894515755</v>
      </c>
    </row>
    <row r="20" spans="1:17" ht="24.75" customHeight="1">
      <c r="A20" s="60">
        <v>11</v>
      </c>
      <c r="B20" s="89" t="s">
        <v>128</v>
      </c>
      <c r="C20" s="89" t="s">
        <v>396</v>
      </c>
      <c r="D20" s="89" t="s">
        <v>397</v>
      </c>
      <c r="E20" s="49" t="s">
        <v>35</v>
      </c>
      <c r="F20" s="37">
        <v>8</v>
      </c>
      <c r="G20" s="37" t="s">
        <v>322</v>
      </c>
      <c r="H20" s="19">
        <v>5.5</v>
      </c>
      <c r="I20" s="29">
        <f t="shared" si="0"/>
        <v>2.925531914893617</v>
      </c>
      <c r="J20" s="53">
        <v>9.2</v>
      </c>
      <c r="K20" s="127">
        <f t="shared" si="1"/>
        <v>32.525252525252526</v>
      </c>
      <c r="L20" s="53">
        <v>46.09</v>
      </c>
      <c r="M20" s="127">
        <f t="shared" si="2"/>
        <v>27.858537643740505</v>
      </c>
      <c r="N20" s="129">
        <f t="shared" si="3"/>
        <v>63.30932208388665</v>
      </c>
      <c r="O20" s="21">
        <v>10</v>
      </c>
      <c r="P20" s="139"/>
      <c r="Q20" s="131">
        <f t="shared" si="4"/>
        <v>57.55392916716968</v>
      </c>
    </row>
    <row r="21" spans="1:17" ht="24.75" customHeight="1">
      <c r="A21" s="60">
        <v>12</v>
      </c>
      <c r="B21" s="89" t="s">
        <v>228</v>
      </c>
      <c r="C21" s="89" t="s">
        <v>385</v>
      </c>
      <c r="D21" s="89" t="s">
        <v>397</v>
      </c>
      <c r="E21" s="49" t="s">
        <v>35</v>
      </c>
      <c r="F21" s="37">
        <v>8</v>
      </c>
      <c r="G21" s="37" t="s">
        <v>317</v>
      </c>
      <c r="H21" s="19">
        <v>21.5</v>
      </c>
      <c r="I21" s="29">
        <f t="shared" si="0"/>
        <v>11.436170212765957</v>
      </c>
      <c r="J21" s="53">
        <v>8</v>
      </c>
      <c r="K21" s="127">
        <f t="shared" si="1"/>
        <v>28.28282828282828</v>
      </c>
      <c r="L21" s="53">
        <v>55.01</v>
      </c>
      <c r="M21" s="127">
        <f t="shared" si="2"/>
        <v>23.341210688965642</v>
      </c>
      <c r="N21" s="129">
        <f t="shared" si="3"/>
        <v>63.06020918455988</v>
      </c>
      <c r="O21" s="21">
        <v>11</v>
      </c>
      <c r="P21" s="139"/>
      <c r="Q21" s="131">
        <f t="shared" si="4"/>
        <v>57.32746289505444</v>
      </c>
    </row>
    <row r="22" spans="1:17" ht="24.75" customHeight="1">
      <c r="A22" s="60">
        <v>13</v>
      </c>
      <c r="B22" s="70" t="s">
        <v>165</v>
      </c>
      <c r="C22" s="70" t="s">
        <v>393</v>
      </c>
      <c r="D22" s="70" t="s">
        <v>393</v>
      </c>
      <c r="E22" s="49" t="s">
        <v>35</v>
      </c>
      <c r="F22" s="42">
        <v>8</v>
      </c>
      <c r="G22" s="37" t="s">
        <v>328</v>
      </c>
      <c r="H22" s="20">
        <v>10</v>
      </c>
      <c r="I22" s="29">
        <f t="shared" si="0"/>
        <v>5.319148936170213</v>
      </c>
      <c r="J22" s="128">
        <v>8.4</v>
      </c>
      <c r="K22" s="127">
        <f t="shared" si="1"/>
        <v>29.696969696969695</v>
      </c>
      <c r="L22" s="128">
        <v>46.7</v>
      </c>
      <c r="M22" s="127">
        <f t="shared" si="2"/>
        <v>27.494646680942182</v>
      </c>
      <c r="N22" s="129">
        <f t="shared" si="3"/>
        <v>62.51076531408209</v>
      </c>
      <c r="O22" s="21">
        <v>12</v>
      </c>
      <c r="P22" s="44"/>
      <c r="Q22" s="131">
        <f t="shared" si="4"/>
        <v>56.827968467347354</v>
      </c>
    </row>
    <row r="23" spans="1:17" ht="24.75" customHeight="1">
      <c r="A23" s="60">
        <v>14</v>
      </c>
      <c r="B23" s="70" t="s">
        <v>167</v>
      </c>
      <c r="C23" s="70" t="s">
        <v>385</v>
      </c>
      <c r="D23" s="70" t="s">
        <v>397</v>
      </c>
      <c r="E23" s="49" t="s">
        <v>52</v>
      </c>
      <c r="F23" s="37">
        <v>8</v>
      </c>
      <c r="G23" s="37" t="s">
        <v>185</v>
      </c>
      <c r="H23" s="19">
        <v>0</v>
      </c>
      <c r="I23" s="29">
        <f t="shared" si="0"/>
        <v>0</v>
      </c>
      <c r="J23" s="120">
        <v>9</v>
      </c>
      <c r="K23" s="127">
        <f t="shared" si="1"/>
        <v>31.818181818181817</v>
      </c>
      <c r="L23" s="121">
        <v>45.3</v>
      </c>
      <c r="M23" s="127">
        <f t="shared" si="2"/>
        <v>28.344370860927153</v>
      </c>
      <c r="N23" s="129">
        <f t="shared" si="3"/>
        <v>60.16255267910897</v>
      </c>
      <c r="O23" s="21">
        <v>13</v>
      </c>
      <c r="P23" s="139"/>
      <c r="Q23" s="131">
        <f t="shared" si="4"/>
        <v>54.69322970828088</v>
      </c>
    </row>
    <row r="24" spans="1:17" ht="24.75" customHeight="1">
      <c r="A24" s="60">
        <v>15</v>
      </c>
      <c r="B24" s="89" t="s">
        <v>50</v>
      </c>
      <c r="C24" s="89" t="s">
        <v>400</v>
      </c>
      <c r="D24" s="89" t="s">
        <v>386</v>
      </c>
      <c r="E24" s="49" t="s">
        <v>22</v>
      </c>
      <c r="F24" s="37">
        <v>8</v>
      </c>
      <c r="G24" s="37" t="s">
        <v>332</v>
      </c>
      <c r="H24" s="19">
        <v>9.5</v>
      </c>
      <c r="I24" s="29">
        <f t="shared" si="0"/>
        <v>5.053191489361702</v>
      </c>
      <c r="J24" s="53">
        <v>9.5</v>
      </c>
      <c r="K24" s="127">
        <f t="shared" si="1"/>
        <v>33.58585858585858</v>
      </c>
      <c r="L24" s="53">
        <v>60</v>
      </c>
      <c r="M24" s="127">
        <f t="shared" si="2"/>
        <v>21.4</v>
      </c>
      <c r="N24" s="129">
        <f t="shared" si="3"/>
        <v>60.03905007522028</v>
      </c>
      <c r="O24" s="21">
        <v>14</v>
      </c>
      <c r="P24" s="139"/>
      <c r="Q24" s="131">
        <f t="shared" si="4"/>
        <v>54.580954613836624</v>
      </c>
    </row>
    <row r="25" spans="1:17" ht="24.75" customHeight="1">
      <c r="A25" s="60">
        <v>16</v>
      </c>
      <c r="B25" s="105" t="s">
        <v>183</v>
      </c>
      <c r="C25" s="105" t="s">
        <v>387</v>
      </c>
      <c r="D25" s="105" t="s">
        <v>394</v>
      </c>
      <c r="E25" s="49" t="s">
        <v>51</v>
      </c>
      <c r="F25" s="38">
        <v>8</v>
      </c>
      <c r="G25" s="37" t="s">
        <v>326</v>
      </c>
      <c r="H25" s="43">
        <v>0</v>
      </c>
      <c r="I25" s="29">
        <f t="shared" si="0"/>
        <v>0</v>
      </c>
      <c r="J25" s="128">
        <v>7.8</v>
      </c>
      <c r="K25" s="127">
        <f t="shared" si="1"/>
        <v>27.575757575757574</v>
      </c>
      <c r="L25" s="128">
        <v>41.9</v>
      </c>
      <c r="M25" s="127">
        <f t="shared" si="2"/>
        <v>30.644391408114558</v>
      </c>
      <c r="N25" s="129">
        <f t="shared" si="3"/>
        <v>58.220148983872136</v>
      </c>
      <c r="O25" s="21">
        <v>15</v>
      </c>
      <c r="P25" s="43"/>
      <c r="Q25" s="131">
        <f t="shared" si="4"/>
        <v>52.927408167156486</v>
      </c>
    </row>
    <row r="26" spans="1:17" ht="24.75" customHeight="1">
      <c r="A26" s="60">
        <v>17</v>
      </c>
      <c r="B26" s="103" t="s">
        <v>173</v>
      </c>
      <c r="C26" s="104" t="s">
        <v>400</v>
      </c>
      <c r="D26" s="104" t="s">
        <v>385</v>
      </c>
      <c r="E26" s="106" t="s">
        <v>106</v>
      </c>
      <c r="F26" s="37">
        <v>8</v>
      </c>
      <c r="G26" s="37" t="s">
        <v>325</v>
      </c>
      <c r="H26" s="115">
        <v>13</v>
      </c>
      <c r="I26" s="29">
        <f t="shared" si="0"/>
        <v>6.914893617021277</v>
      </c>
      <c r="J26" s="53">
        <v>7</v>
      </c>
      <c r="K26" s="127">
        <f t="shared" si="1"/>
        <v>24.747474747474747</v>
      </c>
      <c r="L26" s="125">
        <v>51.46</v>
      </c>
      <c r="M26" s="127">
        <f t="shared" si="2"/>
        <v>24.95141857753595</v>
      </c>
      <c r="N26" s="129">
        <f t="shared" si="3"/>
        <v>56.61378694203198</v>
      </c>
      <c r="O26" s="21">
        <v>16</v>
      </c>
      <c r="P26" s="140"/>
      <c r="Q26" s="131">
        <f t="shared" si="4"/>
        <v>51.46707903821088</v>
      </c>
    </row>
    <row r="27" spans="1:17" ht="24.75" customHeight="1">
      <c r="A27" s="60">
        <v>18</v>
      </c>
      <c r="B27" s="89" t="s">
        <v>227</v>
      </c>
      <c r="C27" s="89" t="s">
        <v>387</v>
      </c>
      <c r="D27" s="89" t="s">
        <v>392</v>
      </c>
      <c r="E27" s="49" t="s">
        <v>35</v>
      </c>
      <c r="F27" s="37">
        <v>8</v>
      </c>
      <c r="G27" s="37" t="s">
        <v>327</v>
      </c>
      <c r="H27" s="19">
        <v>7.5</v>
      </c>
      <c r="I27" s="29">
        <f t="shared" si="0"/>
        <v>3.9893617021276597</v>
      </c>
      <c r="J27" s="53">
        <v>8.1</v>
      </c>
      <c r="K27" s="127">
        <f t="shared" si="1"/>
        <v>28.636363636363637</v>
      </c>
      <c r="L27" s="53">
        <v>54.17</v>
      </c>
      <c r="M27" s="127">
        <f t="shared" si="2"/>
        <v>23.703156728816687</v>
      </c>
      <c r="N27" s="129">
        <f t="shared" si="3"/>
        <v>56.32888206730798</v>
      </c>
      <c r="O27" s="21">
        <v>17</v>
      </c>
      <c r="P27" s="139"/>
      <c r="Q27" s="131">
        <f t="shared" si="4"/>
        <v>51.20807460664361</v>
      </c>
    </row>
    <row r="28" spans="1:17" ht="24.75" customHeight="1">
      <c r="A28" s="60">
        <v>19</v>
      </c>
      <c r="B28" s="111" t="s">
        <v>172</v>
      </c>
      <c r="C28" s="111" t="s">
        <v>393</v>
      </c>
      <c r="D28" s="111" t="s">
        <v>391</v>
      </c>
      <c r="E28" s="49" t="s">
        <v>162</v>
      </c>
      <c r="F28" s="37">
        <v>8</v>
      </c>
      <c r="G28" s="37" t="s">
        <v>323</v>
      </c>
      <c r="H28" s="19">
        <v>24.5</v>
      </c>
      <c r="I28" s="29">
        <f t="shared" si="0"/>
        <v>13.03191489361702</v>
      </c>
      <c r="J28" s="53">
        <v>4</v>
      </c>
      <c r="K28" s="127">
        <f t="shared" si="1"/>
        <v>14.14141414141414</v>
      </c>
      <c r="L28" s="53">
        <v>48</v>
      </c>
      <c r="M28" s="127">
        <f t="shared" si="2"/>
        <v>26.75</v>
      </c>
      <c r="N28" s="129">
        <f t="shared" si="3"/>
        <v>53.92332903503116</v>
      </c>
      <c r="O28" s="21">
        <v>18</v>
      </c>
      <c r="P28" s="139"/>
      <c r="Q28" s="131">
        <f t="shared" si="4"/>
        <v>49.021208213664686</v>
      </c>
    </row>
    <row r="29" spans="1:17" s="102" customFormat="1" ht="24.75" customHeight="1">
      <c r="A29" s="60">
        <v>20</v>
      </c>
      <c r="B29" s="70" t="s">
        <v>176</v>
      </c>
      <c r="C29" s="70" t="s">
        <v>393</v>
      </c>
      <c r="D29" s="70" t="s">
        <v>399</v>
      </c>
      <c r="E29" s="49" t="s">
        <v>107</v>
      </c>
      <c r="F29" s="37">
        <v>8</v>
      </c>
      <c r="G29" s="37" t="s">
        <v>310</v>
      </c>
      <c r="H29" s="21">
        <v>23</v>
      </c>
      <c r="I29" s="29">
        <f t="shared" si="0"/>
        <v>12.23404255319149</v>
      </c>
      <c r="J29" s="30">
        <v>7.5</v>
      </c>
      <c r="K29" s="127">
        <f t="shared" si="1"/>
        <v>26.515151515151516</v>
      </c>
      <c r="L29" s="30">
        <v>95</v>
      </c>
      <c r="M29" s="127">
        <f t="shared" si="2"/>
        <v>13.51578947368421</v>
      </c>
      <c r="N29" s="129">
        <f t="shared" si="3"/>
        <v>52.26498354202721</v>
      </c>
      <c r="O29" s="21">
        <v>19</v>
      </c>
      <c r="P29" s="20"/>
      <c r="Q29" s="131">
        <f t="shared" si="4"/>
        <v>47.51362140184292</v>
      </c>
    </row>
    <row r="30" spans="1:17" ht="24.75" customHeight="1">
      <c r="A30" s="60">
        <v>21</v>
      </c>
      <c r="B30" s="104" t="s">
        <v>178</v>
      </c>
      <c r="C30" s="104" t="s">
        <v>396</v>
      </c>
      <c r="D30" s="104" t="s">
        <v>385</v>
      </c>
      <c r="E30" s="49" t="s">
        <v>30</v>
      </c>
      <c r="F30" s="38">
        <v>8</v>
      </c>
      <c r="G30" s="37" t="s">
        <v>314</v>
      </c>
      <c r="H30" s="21">
        <v>8</v>
      </c>
      <c r="I30" s="29">
        <f t="shared" si="0"/>
        <v>4.25531914893617</v>
      </c>
      <c r="J30" s="30">
        <v>8</v>
      </c>
      <c r="K30" s="127">
        <f t="shared" si="1"/>
        <v>28.28282828282828</v>
      </c>
      <c r="L30" s="30">
        <v>77</v>
      </c>
      <c r="M30" s="127">
        <f t="shared" si="2"/>
        <v>16.675324675324674</v>
      </c>
      <c r="N30" s="129">
        <f t="shared" si="3"/>
        <v>49.213472107089125</v>
      </c>
      <c r="O30" s="21">
        <v>20</v>
      </c>
      <c r="P30" s="26"/>
      <c r="Q30" s="131">
        <f t="shared" si="4"/>
        <v>44.739520097353754</v>
      </c>
    </row>
    <row r="31" spans="1:17" ht="24.75" customHeight="1">
      <c r="A31" s="60">
        <v>22</v>
      </c>
      <c r="B31" s="71" t="s">
        <v>177</v>
      </c>
      <c r="C31" s="71" t="s">
        <v>397</v>
      </c>
      <c r="D31" s="71" t="s">
        <v>393</v>
      </c>
      <c r="E31" s="107" t="s">
        <v>26</v>
      </c>
      <c r="F31" s="38">
        <v>8</v>
      </c>
      <c r="G31" s="37" t="s">
        <v>309</v>
      </c>
      <c r="H31" s="21">
        <v>29.5</v>
      </c>
      <c r="I31" s="29">
        <f t="shared" si="0"/>
        <v>15.691489361702128</v>
      </c>
      <c r="J31" s="30">
        <v>6</v>
      </c>
      <c r="K31" s="127">
        <f t="shared" si="1"/>
        <v>21.21212121212121</v>
      </c>
      <c r="L31" s="30">
        <v>109.12</v>
      </c>
      <c r="M31" s="127">
        <f t="shared" si="2"/>
        <v>11.766862170087975</v>
      </c>
      <c r="N31" s="129">
        <f t="shared" si="3"/>
        <v>48.67047274391132</v>
      </c>
      <c r="O31" s="21">
        <v>21</v>
      </c>
      <c r="P31" s="26"/>
      <c r="Q31" s="131">
        <f t="shared" si="4"/>
        <v>44.24588431264666</v>
      </c>
    </row>
    <row r="32" spans="1:17" ht="24.75" customHeight="1">
      <c r="A32" s="60">
        <v>23</v>
      </c>
      <c r="B32" s="111" t="s">
        <v>171</v>
      </c>
      <c r="C32" s="111" t="s">
        <v>387</v>
      </c>
      <c r="D32" s="111" t="s">
        <v>396</v>
      </c>
      <c r="E32" s="49" t="s">
        <v>162</v>
      </c>
      <c r="F32" s="37">
        <v>8</v>
      </c>
      <c r="G32" s="37" t="s">
        <v>323</v>
      </c>
      <c r="H32" s="26">
        <v>13</v>
      </c>
      <c r="I32" s="29">
        <f t="shared" si="0"/>
        <v>6.914893617021277</v>
      </c>
      <c r="J32" s="128">
        <v>4</v>
      </c>
      <c r="K32" s="127">
        <f t="shared" si="1"/>
        <v>14.14141414141414</v>
      </c>
      <c r="L32" s="128">
        <v>49</v>
      </c>
      <c r="M32" s="127">
        <f t="shared" si="2"/>
        <v>26.20408163265306</v>
      </c>
      <c r="N32" s="129">
        <f t="shared" si="3"/>
        <v>47.26038939108848</v>
      </c>
      <c r="O32" s="21">
        <v>22</v>
      </c>
      <c r="P32" s="21"/>
      <c r="Q32" s="131">
        <f t="shared" si="4"/>
        <v>42.96399035553498</v>
      </c>
    </row>
    <row r="33" spans="1:17" ht="24.75" customHeight="1">
      <c r="A33" s="60">
        <v>24</v>
      </c>
      <c r="B33" s="72" t="s">
        <v>180</v>
      </c>
      <c r="C33" s="72" t="s">
        <v>397</v>
      </c>
      <c r="D33" s="72" t="s">
        <v>397</v>
      </c>
      <c r="E33" s="49" t="s">
        <v>37</v>
      </c>
      <c r="F33" s="38">
        <v>8</v>
      </c>
      <c r="G33" s="37" t="s">
        <v>338</v>
      </c>
      <c r="H33" s="21">
        <v>29</v>
      </c>
      <c r="I33" s="29">
        <f t="shared" si="0"/>
        <v>15.425531914893616</v>
      </c>
      <c r="J33" s="30">
        <v>4.2</v>
      </c>
      <c r="K33" s="127">
        <f t="shared" si="1"/>
        <v>14.848484848484848</v>
      </c>
      <c r="L33" s="30">
        <v>82</v>
      </c>
      <c r="M33" s="127">
        <f t="shared" si="2"/>
        <v>15.658536585365853</v>
      </c>
      <c r="N33" s="129">
        <f t="shared" si="3"/>
        <v>45.932553348744314</v>
      </c>
      <c r="O33" s="21">
        <v>23</v>
      </c>
      <c r="P33" s="26"/>
      <c r="Q33" s="131">
        <f t="shared" si="4"/>
        <v>41.75686668067665</v>
      </c>
    </row>
    <row r="34" spans="1:17" ht="24.75" customHeight="1">
      <c r="A34" s="60">
        <v>25</v>
      </c>
      <c r="B34" s="104" t="s">
        <v>179</v>
      </c>
      <c r="C34" s="104" t="s">
        <v>396</v>
      </c>
      <c r="D34" s="104" t="s">
        <v>390</v>
      </c>
      <c r="E34" s="49" t="s">
        <v>30</v>
      </c>
      <c r="F34" s="38">
        <v>8</v>
      </c>
      <c r="G34" s="37" t="s">
        <v>316</v>
      </c>
      <c r="H34" s="21">
        <v>8.5</v>
      </c>
      <c r="I34" s="29">
        <f t="shared" si="0"/>
        <v>4.5212765957446805</v>
      </c>
      <c r="J34" s="30">
        <v>6</v>
      </c>
      <c r="K34" s="127">
        <f t="shared" si="1"/>
        <v>21.21212121212121</v>
      </c>
      <c r="L34" s="30">
        <v>66</v>
      </c>
      <c r="M34" s="127">
        <f t="shared" si="2"/>
        <v>19.454545454545453</v>
      </c>
      <c r="N34" s="129">
        <f t="shared" si="3"/>
        <v>45.187943262411345</v>
      </c>
      <c r="O34" s="21">
        <v>24</v>
      </c>
      <c r="P34" s="26"/>
      <c r="Q34" s="131">
        <f t="shared" si="4"/>
        <v>41.07994842037395</v>
      </c>
    </row>
    <row r="35" spans="1:17" ht="24.75" customHeight="1">
      <c r="A35" s="60">
        <v>26</v>
      </c>
      <c r="B35" s="104" t="s">
        <v>150</v>
      </c>
      <c r="C35" s="104" t="s">
        <v>397</v>
      </c>
      <c r="D35" s="104" t="s">
        <v>386</v>
      </c>
      <c r="E35" s="49" t="s">
        <v>30</v>
      </c>
      <c r="F35" s="38">
        <v>8</v>
      </c>
      <c r="G35" s="37" t="s">
        <v>315</v>
      </c>
      <c r="H35" s="21">
        <v>9</v>
      </c>
      <c r="I35" s="29">
        <f t="shared" si="0"/>
        <v>4.787234042553192</v>
      </c>
      <c r="J35" s="30">
        <v>6</v>
      </c>
      <c r="K35" s="127">
        <f t="shared" si="1"/>
        <v>21.21212121212121</v>
      </c>
      <c r="L35" s="30">
        <v>82</v>
      </c>
      <c r="M35" s="127">
        <f t="shared" si="2"/>
        <v>15.658536585365853</v>
      </c>
      <c r="N35" s="129">
        <f t="shared" si="3"/>
        <v>41.65789184004026</v>
      </c>
      <c r="O35" s="21">
        <v>25</v>
      </c>
      <c r="P35" s="26"/>
      <c r="Q35" s="131">
        <f t="shared" si="4"/>
        <v>37.870810763672964</v>
      </c>
    </row>
    <row r="36" spans="1:17" ht="24.75" customHeight="1">
      <c r="A36" s="60">
        <v>27</v>
      </c>
      <c r="B36" s="116" t="s">
        <v>170</v>
      </c>
      <c r="C36" s="101" t="s">
        <v>388</v>
      </c>
      <c r="D36" s="101" t="s">
        <v>386</v>
      </c>
      <c r="E36" s="115" t="s">
        <v>184</v>
      </c>
      <c r="F36" s="37">
        <v>8</v>
      </c>
      <c r="G36" s="37" t="s">
        <v>333</v>
      </c>
      <c r="H36" s="19">
        <v>8.5</v>
      </c>
      <c r="I36" s="29">
        <f t="shared" si="0"/>
        <v>4.5212765957446805</v>
      </c>
      <c r="J36" s="53">
        <v>7.3</v>
      </c>
      <c r="K36" s="127">
        <f t="shared" si="1"/>
        <v>25.808080808080806</v>
      </c>
      <c r="L36" s="53">
        <v>120.28</v>
      </c>
      <c r="M36" s="127">
        <f t="shared" si="2"/>
        <v>10.675091453275689</v>
      </c>
      <c r="N36" s="129">
        <f t="shared" si="3"/>
        <v>41.004448857101174</v>
      </c>
      <c r="O36" s="21">
        <v>26</v>
      </c>
      <c r="P36" s="139"/>
      <c r="Q36" s="131">
        <f t="shared" si="4"/>
        <v>37.27677168827379</v>
      </c>
    </row>
    <row r="37" spans="1:17" ht="24.75" customHeight="1">
      <c r="A37" s="60">
        <v>28</v>
      </c>
      <c r="B37" s="104" t="s">
        <v>48</v>
      </c>
      <c r="C37" s="104" t="s">
        <v>393</v>
      </c>
      <c r="D37" s="104" t="s">
        <v>397</v>
      </c>
      <c r="E37" s="49" t="s">
        <v>30</v>
      </c>
      <c r="F37" s="38">
        <v>8</v>
      </c>
      <c r="G37" s="37" t="s">
        <v>313</v>
      </c>
      <c r="H37" s="21">
        <v>16</v>
      </c>
      <c r="I37" s="29">
        <f t="shared" si="0"/>
        <v>8.51063829787234</v>
      </c>
      <c r="J37" s="30">
        <v>5</v>
      </c>
      <c r="K37" s="127">
        <f t="shared" si="1"/>
        <v>17.676767676767675</v>
      </c>
      <c r="L37" s="30">
        <v>98</v>
      </c>
      <c r="M37" s="127">
        <f t="shared" si="2"/>
        <v>13.10204081632653</v>
      </c>
      <c r="N37" s="129">
        <f t="shared" si="3"/>
        <v>39.289446790966544</v>
      </c>
      <c r="O37" s="21">
        <v>27</v>
      </c>
      <c r="P37" s="26"/>
      <c r="Q37" s="131">
        <f t="shared" si="4"/>
        <v>35.717678900878674</v>
      </c>
    </row>
    <row r="38" spans="1:17" ht="24.75" customHeight="1">
      <c r="A38" s="60">
        <v>29</v>
      </c>
      <c r="B38" s="71" t="s">
        <v>48</v>
      </c>
      <c r="C38" s="71" t="s">
        <v>397</v>
      </c>
      <c r="D38" s="71" t="s">
        <v>385</v>
      </c>
      <c r="E38" s="32" t="s">
        <v>31</v>
      </c>
      <c r="F38" s="37">
        <v>8</v>
      </c>
      <c r="G38" s="37" t="s">
        <v>334</v>
      </c>
      <c r="H38" s="26">
        <v>8.5</v>
      </c>
      <c r="I38" s="29">
        <f t="shared" si="0"/>
        <v>4.5212765957446805</v>
      </c>
      <c r="J38" s="128">
        <v>6.5</v>
      </c>
      <c r="K38" s="127">
        <f t="shared" si="1"/>
        <v>22.97979797979798</v>
      </c>
      <c r="L38" s="128">
        <v>115.29</v>
      </c>
      <c r="M38" s="127">
        <f t="shared" si="2"/>
        <v>11.137132448607858</v>
      </c>
      <c r="N38" s="129">
        <f t="shared" si="3"/>
        <v>38.63820702415052</v>
      </c>
      <c r="O38" s="21">
        <v>28</v>
      </c>
      <c r="P38" s="21"/>
      <c r="Q38" s="131">
        <f t="shared" si="4"/>
        <v>35.125642749227744</v>
      </c>
    </row>
    <row r="39" spans="1:17" ht="24.75" customHeight="1">
      <c r="A39" s="60">
        <v>30</v>
      </c>
      <c r="B39" s="71" t="s">
        <v>49</v>
      </c>
      <c r="C39" s="71" t="s">
        <v>392</v>
      </c>
      <c r="D39" s="71" t="s">
        <v>385</v>
      </c>
      <c r="E39" s="32" t="s">
        <v>31</v>
      </c>
      <c r="F39" s="38">
        <v>8</v>
      </c>
      <c r="G39" s="37" t="s">
        <v>335</v>
      </c>
      <c r="H39" s="21">
        <v>12.5</v>
      </c>
      <c r="I39" s="29">
        <f t="shared" si="0"/>
        <v>6.648936170212766</v>
      </c>
      <c r="J39" s="53">
        <v>6</v>
      </c>
      <c r="K39" s="127">
        <f t="shared" si="1"/>
        <v>21.21212121212121</v>
      </c>
      <c r="L39" s="53">
        <v>126.45</v>
      </c>
      <c r="M39" s="127">
        <f t="shared" si="2"/>
        <v>10.154211150652431</v>
      </c>
      <c r="N39" s="129">
        <f t="shared" si="3"/>
        <v>38.015268532986404</v>
      </c>
      <c r="O39" s="21">
        <v>29</v>
      </c>
      <c r="P39" s="139"/>
      <c r="Q39" s="131">
        <f t="shared" si="4"/>
        <v>34.55933502998764</v>
      </c>
    </row>
    <row r="40" spans="1:17" ht="24.75" customHeight="1">
      <c r="A40" s="60">
        <v>31</v>
      </c>
      <c r="B40" s="104" t="s">
        <v>232</v>
      </c>
      <c r="C40" s="104" t="s">
        <v>393</v>
      </c>
      <c r="D40" s="104" t="s">
        <v>390</v>
      </c>
      <c r="E40" s="49" t="s">
        <v>30</v>
      </c>
      <c r="F40" s="38">
        <v>8</v>
      </c>
      <c r="G40" s="37" t="s">
        <v>312</v>
      </c>
      <c r="H40" s="21">
        <v>12.5</v>
      </c>
      <c r="I40" s="29">
        <f t="shared" si="0"/>
        <v>6.648936170212766</v>
      </c>
      <c r="J40" s="30">
        <v>4</v>
      </c>
      <c r="K40" s="127">
        <f t="shared" si="1"/>
        <v>14.14141414141414</v>
      </c>
      <c r="L40" s="30">
        <v>130</v>
      </c>
      <c r="M40" s="127">
        <f t="shared" si="2"/>
        <v>9.876923076923077</v>
      </c>
      <c r="N40" s="129">
        <f t="shared" si="3"/>
        <v>30.667273388549983</v>
      </c>
      <c r="O40" s="21">
        <v>30</v>
      </c>
      <c r="P40" s="26"/>
      <c r="Q40" s="131">
        <f t="shared" si="4"/>
        <v>27.87933944413635</v>
      </c>
    </row>
    <row r="41" spans="1:17" ht="24.75" customHeight="1">
      <c r="A41" s="60">
        <v>32</v>
      </c>
      <c r="B41" s="71" t="s">
        <v>169</v>
      </c>
      <c r="C41" s="71" t="s">
        <v>388</v>
      </c>
      <c r="D41" s="71" t="s">
        <v>385</v>
      </c>
      <c r="E41" s="32" t="s">
        <v>31</v>
      </c>
      <c r="F41" s="38">
        <v>8</v>
      </c>
      <c r="G41" s="37" t="s">
        <v>336</v>
      </c>
      <c r="H41" s="21">
        <v>5</v>
      </c>
      <c r="I41" s="29">
        <f t="shared" si="0"/>
        <v>2.6595744680851063</v>
      </c>
      <c r="J41" s="53">
        <v>5.5</v>
      </c>
      <c r="K41" s="127">
        <f t="shared" si="1"/>
        <v>19.444444444444443</v>
      </c>
      <c r="L41" s="53">
        <v>156.41</v>
      </c>
      <c r="M41" s="127">
        <f t="shared" si="2"/>
        <v>8.209193785563583</v>
      </c>
      <c r="N41" s="129">
        <f t="shared" si="3"/>
        <v>30.313212698093132</v>
      </c>
      <c r="O41" s="21">
        <v>31</v>
      </c>
      <c r="P41" s="139"/>
      <c r="Q41" s="131">
        <f t="shared" si="4"/>
        <v>27.557466089175573</v>
      </c>
    </row>
    <row r="42" spans="1:17" ht="15">
      <c r="A42" s="75"/>
      <c r="B42" s="76"/>
      <c r="C42" s="76"/>
      <c r="D42" s="77"/>
      <c r="E42" s="77"/>
      <c r="F42" s="78"/>
      <c r="G42" s="78"/>
      <c r="H42" s="78"/>
      <c r="I42" s="79"/>
      <c r="J42" s="80"/>
      <c r="K42" s="81"/>
      <c r="L42" s="82"/>
      <c r="M42" s="81"/>
      <c r="N42" s="81"/>
      <c r="O42" s="83"/>
      <c r="P42" s="69"/>
      <c r="Q42" s="81"/>
    </row>
    <row r="43" spans="3:7" ht="20.25">
      <c r="C43" s="24"/>
      <c r="D43" s="24"/>
      <c r="E43" s="25"/>
      <c r="F43" s="22"/>
      <c r="G43" s="24"/>
    </row>
    <row r="44" spans="1:17" s="36" customFormat="1" ht="18.75">
      <c r="A44" s="67"/>
      <c r="B44" s="68"/>
      <c r="C44" s="149" t="s">
        <v>44</v>
      </c>
      <c r="D44" s="91"/>
      <c r="E44" s="150"/>
      <c r="F44" s="151"/>
      <c r="G44" s="149" t="s">
        <v>43</v>
      </c>
      <c r="H44" s="152"/>
      <c r="I44" s="152"/>
      <c r="J44" s="152"/>
      <c r="K44" s="152"/>
      <c r="L44" s="152"/>
      <c r="M44" s="152"/>
      <c r="N44" s="152"/>
      <c r="O44" s="152"/>
      <c r="P44" s="152"/>
      <c r="Q44" s="69"/>
    </row>
    <row r="45" spans="2:16" s="36" customFormat="1" ht="10.5" customHeight="1">
      <c r="B45" s="5"/>
      <c r="C45" s="147"/>
      <c r="D45" s="153"/>
      <c r="E45" s="147"/>
      <c r="F45" s="154"/>
      <c r="G45" s="147"/>
      <c r="H45" s="153"/>
      <c r="I45" s="149"/>
      <c r="J45" s="147"/>
      <c r="K45" s="147"/>
      <c r="L45" s="147"/>
      <c r="M45" s="147"/>
      <c r="N45" s="147"/>
      <c r="O45" s="147"/>
      <c r="P45" s="147"/>
    </row>
    <row r="46" spans="2:16" s="36" customFormat="1" ht="18.75">
      <c r="B46" s="5"/>
      <c r="C46" s="149" t="s">
        <v>15</v>
      </c>
      <c r="D46" s="153"/>
      <c r="E46" s="147"/>
      <c r="F46" s="154"/>
      <c r="G46" s="149" t="s">
        <v>18</v>
      </c>
      <c r="H46" s="149"/>
      <c r="I46" s="147"/>
      <c r="J46" s="149" t="s">
        <v>84</v>
      </c>
      <c r="K46" s="147"/>
      <c r="L46" s="147"/>
      <c r="M46" s="147"/>
      <c r="N46" s="147" t="s">
        <v>382</v>
      </c>
      <c r="O46" s="147"/>
      <c r="P46" s="147"/>
    </row>
    <row r="47" spans="2:16" s="36" customFormat="1" ht="18.75">
      <c r="B47" s="5"/>
      <c r="C47" s="147"/>
      <c r="D47" s="149"/>
      <c r="E47" s="147"/>
      <c r="F47" s="154"/>
      <c r="G47" s="149" t="s">
        <v>19</v>
      </c>
      <c r="H47" s="149"/>
      <c r="I47" s="149"/>
      <c r="J47" s="149" t="s">
        <v>85</v>
      </c>
      <c r="K47" s="147"/>
      <c r="L47" s="147"/>
      <c r="M47" s="147"/>
      <c r="N47" s="147" t="s">
        <v>384</v>
      </c>
      <c r="O47" s="147"/>
      <c r="P47" s="147"/>
    </row>
    <row r="48" spans="2:16" s="36" customFormat="1" ht="18.75">
      <c r="B48" s="5"/>
      <c r="C48" s="149"/>
      <c r="D48" s="149"/>
      <c r="E48" s="147"/>
      <c r="F48" s="154"/>
      <c r="G48" s="155" t="s">
        <v>24</v>
      </c>
      <c r="H48" s="149"/>
      <c r="I48" s="149"/>
      <c r="J48" s="149" t="s">
        <v>383</v>
      </c>
      <c r="K48" s="147"/>
      <c r="L48" s="147"/>
      <c r="M48" s="147"/>
      <c r="N48" s="147"/>
      <c r="O48" s="147"/>
      <c r="P48" s="147"/>
    </row>
    <row r="49" spans="2:16" s="36" customFormat="1" ht="18.75">
      <c r="B49" s="5"/>
      <c r="C49" s="149" t="s">
        <v>16</v>
      </c>
      <c r="D49" s="149"/>
      <c r="E49" s="147"/>
      <c r="F49" s="156"/>
      <c r="G49" s="149" t="s">
        <v>45</v>
      </c>
      <c r="H49" s="149"/>
      <c r="I49" s="149"/>
      <c r="J49" s="149"/>
      <c r="K49" s="147"/>
      <c r="L49" s="147"/>
      <c r="M49" s="147"/>
      <c r="N49" s="147"/>
      <c r="O49" s="147"/>
      <c r="P49" s="147"/>
    </row>
  </sheetData>
  <sheetProtection/>
  <mergeCells count="16">
    <mergeCell ref="A2:Q2"/>
    <mergeCell ref="A3:Q3"/>
    <mergeCell ref="A4:Q4"/>
    <mergeCell ref="A6:Q6"/>
    <mergeCell ref="A8:A9"/>
    <mergeCell ref="B8:B9"/>
    <mergeCell ref="C8:C9"/>
    <mergeCell ref="D8:D9"/>
    <mergeCell ref="E8:E9"/>
    <mergeCell ref="N8:N9"/>
    <mergeCell ref="Q8:Q9"/>
    <mergeCell ref="F8:F9"/>
    <mergeCell ref="G8:G9"/>
    <mergeCell ref="H8:I8"/>
    <mergeCell ref="J8:K8"/>
    <mergeCell ref="L8:M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75" workbookViewId="0" topLeftCell="A1">
      <selection activeCell="A9" sqref="A9:A10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16.421875" style="0" customWidth="1"/>
    <col min="4" max="4" width="19.7109375" style="0" customWidth="1"/>
    <col min="5" max="5" width="24.28125" style="0" customWidth="1"/>
    <col min="6" max="6" width="7.140625" style="0" customWidth="1"/>
    <col min="7" max="7" width="19.421875" style="0" customWidth="1"/>
    <col min="8" max="8" width="10.57421875" style="0" customWidth="1"/>
    <col min="9" max="9" width="8.28125" style="0" customWidth="1"/>
    <col min="10" max="10" width="8.00390625" style="0" customWidth="1"/>
    <col min="11" max="11" width="7.57421875" style="0" customWidth="1"/>
    <col min="12" max="12" width="7.8515625" style="0" customWidth="1"/>
    <col min="13" max="13" width="7.7109375" style="0" customWidth="1"/>
    <col min="14" max="14" width="11.00390625" style="0" customWidth="1"/>
    <col min="15" max="15" width="5.140625" style="0" customWidth="1"/>
    <col min="16" max="16" width="7.421875" style="0" customWidth="1"/>
    <col min="17" max="17" width="11.28125" style="0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0" t="s">
        <v>86</v>
      </c>
      <c r="O1" s="8"/>
      <c r="P1" s="8"/>
      <c r="Q1" s="8"/>
    </row>
    <row r="2" spans="1:17" ht="15.75">
      <c r="A2" s="15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5.75">
      <c r="A4" s="158" t="s">
        <v>17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5.75">
      <c r="A5" s="158" t="s">
        <v>87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58" t="s">
        <v>76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54.75" customHeight="1">
      <c r="A9" s="181" t="s">
        <v>1</v>
      </c>
      <c r="B9" s="181" t="s">
        <v>2</v>
      </c>
      <c r="C9" s="181" t="s">
        <v>3</v>
      </c>
      <c r="D9" s="181" t="s">
        <v>4</v>
      </c>
      <c r="E9" s="181" t="s">
        <v>5</v>
      </c>
      <c r="F9" s="179" t="s">
        <v>6</v>
      </c>
      <c r="G9" s="181" t="s">
        <v>20</v>
      </c>
      <c r="H9" s="184" t="s">
        <v>12</v>
      </c>
      <c r="I9" s="185"/>
      <c r="J9" s="186" t="s">
        <v>39</v>
      </c>
      <c r="K9" s="187"/>
      <c r="L9" s="184" t="s">
        <v>40</v>
      </c>
      <c r="M9" s="185"/>
      <c r="N9" s="179" t="s">
        <v>7</v>
      </c>
      <c r="O9" s="179" t="s">
        <v>8</v>
      </c>
      <c r="P9" s="181" t="s">
        <v>9</v>
      </c>
      <c r="Q9" s="165" t="s">
        <v>10</v>
      </c>
    </row>
    <row r="10" spans="1:17" ht="75" customHeight="1">
      <c r="A10" s="183"/>
      <c r="B10" s="183"/>
      <c r="C10" s="183"/>
      <c r="D10" s="183"/>
      <c r="E10" s="183"/>
      <c r="F10" s="180"/>
      <c r="G10" s="182"/>
      <c r="H10" s="6" t="s">
        <v>13</v>
      </c>
      <c r="I10" s="6" t="s">
        <v>14</v>
      </c>
      <c r="J10" s="31" t="s">
        <v>23</v>
      </c>
      <c r="K10" s="6" t="s">
        <v>14</v>
      </c>
      <c r="L10" s="31" t="s">
        <v>23</v>
      </c>
      <c r="M10" s="6" t="s">
        <v>14</v>
      </c>
      <c r="N10" s="180"/>
      <c r="O10" s="180"/>
      <c r="P10" s="183"/>
      <c r="Q10" s="166"/>
    </row>
    <row r="11" spans="1:17" ht="27" customHeight="1">
      <c r="A11" s="65">
        <v>1</v>
      </c>
      <c r="B11" s="70" t="s">
        <v>66</v>
      </c>
      <c r="C11" s="70" t="s">
        <v>396</v>
      </c>
      <c r="D11" s="70" t="s">
        <v>396</v>
      </c>
      <c r="E11" s="49" t="s">
        <v>52</v>
      </c>
      <c r="F11" s="34">
        <v>9</v>
      </c>
      <c r="G11" s="38" t="s">
        <v>301</v>
      </c>
      <c r="H11" s="59">
        <v>38.5</v>
      </c>
      <c r="I11" s="64">
        <f aca="true" t="shared" si="0" ref="I11:I42">25*H11/48</f>
        <v>20.052083333333332</v>
      </c>
      <c r="J11" s="134">
        <v>10</v>
      </c>
      <c r="K11" s="27">
        <f aca="true" t="shared" si="1" ref="K11:K42">35*J11/10</f>
        <v>35</v>
      </c>
      <c r="L11" s="123">
        <v>33.5</v>
      </c>
      <c r="M11" s="27">
        <f aca="true" t="shared" si="2" ref="M11:M41">40*31.9/L11</f>
        <v>38.08955223880597</v>
      </c>
      <c r="N11" s="94">
        <f aca="true" t="shared" si="3" ref="N11:N42">M11+K11+I11</f>
        <v>93.1416355721393</v>
      </c>
      <c r="O11" s="65">
        <v>1</v>
      </c>
      <c r="P11" s="143" t="s">
        <v>379</v>
      </c>
      <c r="Q11" s="94">
        <f aca="true" t="shared" si="4" ref="Q11:Q42">N11*100/100</f>
        <v>93.1416355721393</v>
      </c>
    </row>
    <row r="12" spans="1:17" ht="27" customHeight="1">
      <c r="A12" s="65">
        <v>2</v>
      </c>
      <c r="B12" s="89" t="s">
        <v>59</v>
      </c>
      <c r="C12" s="89" t="s">
        <v>391</v>
      </c>
      <c r="D12" s="89" t="s">
        <v>390</v>
      </c>
      <c r="E12" s="49" t="s">
        <v>35</v>
      </c>
      <c r="F12" s="34">
        <v>9</v>
      </c>
      <c r="G12" s="38" t="s">
        <v>295</v>
      </c>
      <c r="H12" s="59">
        <v>34</v>
      </c>
      <c r="I12" s="64">
        <f t="shared" si="0"/>
        <v>17.708333333333332</v>
      </c>
      <c r="J12" s="132">
        <v>9.9</v>
      </c>
      <c r="K12" s="27">
        <f t="shared" si="1"/>
        <v>34.65</v>
      </c>
      <c r="L12" s="132">
        <v>37.9</v>
      </c>
      <c r="M12" s="27">
        <f t="shared" si="2"/>
        <v>33.66754617414248</v>
      </c>
      <c r="N12" s="94">
        <f t="shared" si="3"/>
        <v>86.0258795074758</v>
      </c>
      <c r="O12" s="65">
        <v>2</v>
      </c>
      <c r="P12" s="66" t="s">
        <v>380</v>
      </c>
      <c r="Q12" s="94">
        <f t="shared" si="4"/>
        <v>86.0258795074758</v>
      </c>
    </row>
    <row r="13" spans="1:17" ht="27" customHeight="1">
      <c r="A13" s="65">
        <v>3</v>
      </c>
      <c r="B13" s="89" t="s">
        <v>188</v>
      </c>
      <c r="C13" s="89" t="s">
        <v>388</v>
      </c>
      <c r="D13" s="89" t="s">
        <v>402</v>
      </c>
      <c r="E13" s="49" t="s">
        <v>35</v>
      </c>
      <c r="F13" s="34">
        <v>9</v>
      </c>
      <c r="G13" s="38" t="s">
        <v>296</v>
      </c>
      <c r="H13" s="59">
        <v>35</v>
      </c>
      <c r="I13" s="64">
        <f t="shared" si="0"/>
        <v>18.229166666666668</v>
      </c>
      <c r="J13" s="132">
        <v>9.8</v>
      </c>
      <c r="K13" s="27">
        <f t="shared" si="1"/>
        <v>34.3</v>
      </c>
      <c r="L13" s="132">
        <v>39.63</v>
      </c>
      <c r="M13" s="27">
        <f t="shared" si="2"/>
        <v>32.19782992682311</v>
      </c>
      <c r="N13" s="94">
        <f t="shared" si="3"/>
        <v>84.72699659348977</v>
      </c>
      <c r="O13" s="65">
        <v>3</v>
      </c>
      <c r="P13" s="66" t="s">
        <v>381</v>
      </c>
      <c r="Q13" s="94">
        <f t="shared" si="4"/>
        <v>84.72699659348977</v>
      </c>
    </row>
    <row r="14" spans="1:17" ht="27" customHeight="1">
      <c r="A14" s="65">
        <v>4</v>
      </c>
      <c r="B14" s="89" t="s">
        <v>36</v>
      </c>
      <c r="C14" s="89" t="s">
        <v>386</v>
      </c>
      <c r="D14" s="89" t="s">
        <v>386</v>
      </c>
      <c r="E14" s="49" t="s">
        <v>35</v>
      </c>
      <c r="F14" s="34">
        <v>9</v>
      </c>
      <c r="G14" s="38" t="s">
        <v>297</v>
      </c>
      <c r="H14" s="59">
        <v>35</v>
      </c>
      <c r="I14" s="64">
        <f t="shared" si="0"/>
        <v>18.229166666666668</v>
      </c>
      <c r="J14" s="132">
        <v>9</v>
      </c>
      <c r="K14" s="27">
        <f t="shared" si="1"/>
        <v>31.5</v>
      </c>
      <c r="L14" s="132">
        <v>37.81</v>
      </c>
      <c r="M14" s="27">
        <f t="shared" si="2"/>
        <v>33.74768579740809</v>
      </c>
      <c r="N14" s="94">
        <f t="shared" si="3"/>
        <v>83.47685246407475</v>
      </c>
      <c r="O14" s="65">
        <v>4</v>
      </c>
      <c r="P14" s="66"/>
      <c r="Q14" s="94">
        <f t="shared" si="4"/>
        <v>83.47685246407474</v>
      </c>
    </row>
    <row r="15" spans="1:17" ht="27" customHeight="1">
      <c r="A15" s="65">
        <v>5</v>
      </c>
      <c r="B15" s="89" t="s">
        <v>192</v>
      </c>
      <c r="C15" s="89" t="s">
        <v>386</v>
      </c>
      <c r="D15" s="89" t="s">
        <v>385</v>
      </c>
      <c r="E15" s="49" t="s">
        <v>22</v>
      </c>
      <c r="F15" s="34">
        <v>9</v>
      </c>
      <c r="G15" s="38" t="s">
        <v>284</v>
      </c>
      <c r="H15" s="59">
        <v>19</v>
      </c>
      <c r="I15" s="64">
        <f t="shared" si="0"/>
        <v>9.895833333333334</v>
      </c>
      <c r="J15" s="141">
        <v>10</v>
      </c>
      <c r="K15" s="27">
        <f t="shared" si="1"/>
        <v>35</v>
      </c>
      <c r="L15" s="141">
        <v>37</v>
      </c>
      <c r="M15" s="27">
        <f t="shared" si="2"/>
        <v>34.486486486486484</v>
      </c>
      <c r="N15" s="94">
        <f t="shared" si="3"/>
        <v>79.38231981981981</v>
      </c>
      <c r="O15" s="65">
        <v>5</v>
      </c>
      <c r="P15" s="144"/>
      <c r="Q15" s="94">
        <f t="shared" si="4"/>
        <v>79.38231981981981</v>
      </c>
    </row>
    <row r="16" spans="1:17" ht="27" customHeight="1">
      <c r="A16" s="65">
        <v>7</v>
      </c>
      <c r="B16" s="103" t="s">
        <v>194</v>
      </c>
      <c r="C16" s="104" t="s">
        <v>387</v>
      </c>
      <c r="D16" s="104" t="s">
        <v>385</v>
      </c>
      <c r="E16" s="106" t="s">
        <v>106</v>
      </c>
      <c r="F16" s="34">
        <v>9</v>
      </c>
      <c r="G16" s="38" t="s">
        <v>299</v>
      </c>
      <c r="H16" s="59">
        <v>30.5</v>
      </c>
      <c r="I16" s="64">
        <f t="shared" si="0"/>
        <v>15.885416666666666</v>
      </c>
      <c r="J16" s="132">
        <v>8.5</v>
      </c>
      <c r="K16" s="27">
        <f t="shared" si="1"/>
        <v>29.75</v>
      </c>
      <c r="L16" s="142">
        <v>39.62</v>
      </c>
      <c r="M16" s="27">
        <f t="shared" si="2"/>
        <v>32.20595658758203</v>
      </c>
      <c r="N16" s="94">
        <f t="shared" si="3"/>
        <v>77.8413732542487</v>
      </c>
      <c r="O16" s="65">
        <v>6</v>
      </c>
      <c r="P16" s="144"/>
      <c r="Q16" s="94">
        <f t="shared" si="4"/>
        <v>77.8413732542487</v>
      </c>
    </row>
    <row r="17" spans="1:17" ht="27" customHeight="1">
      <c r="A17" s="65">
        <v>6</v>
      </c>
      <c r="B17" s="89" t="s">
        <v>38</v>
      </c>
      <c r="C17" s="89" t="s">
        <v>385</v>
      </c>
      <c r="D17" s="89" t="s">
        <v>392</v>
      </c>
      <c r="E17" s="49" t="s">
        <v>35</v>
      </c>
      <c r="F17" s="34">
        <v>9</v>
      </c>
      <c r="G17" s="38" t="s">
        <v>292</v>
      </c>
      <c r="H17" s="59">
        <v>29</v>
      </c>
      <c r="I17" s="64">
        <f t="shared" si="0"/>
        <v>15.104166666666666</v>
      </c>
      <c r="J17" s="132">
        <v>9.9</v>
      </c>
      <c r="K17" s="27">
        <f t="shared" si="1"/>
        <v>34.65</v>
      </c>
      <c r="L17" s="132">
        <v>45.45</v>
      </c>
      <c r="M17" s="27">
        <f t="shared" si="2"/>
        <v>28.074807480748074</v>
      </c>
      <c r="N17" s="94">
        <f t="shared" si="3"/>
        <v>77.82897414741474</v>
      </c>
      <c r="O17" s="65">
        <v>6</v>
      </c>
      <c r="P17" s="66"/>
      <c r="Q17" s="94">
        <f t="shared" si="4"/>
        <v>77.82897414741474</v>
      </c>
    </row>
    <row r="18" spans="1:17" ht="27" customHeight="1">
      <c r="A18" s="65">
        <v>8</v>
      </c>
      <c r="B18" s="89" t="s">
        <v>187</v>
      </c>
      <c r="C18" s="89" t="s">
        <v>397</v>
      </c>
      <c r="D18" s="89" t="s">
        <v>385</v>
      </c>
      <c r="E18" s="49" t="s">
        <v>35</v>
      </c>
      <c r="F18" s="34">
        <v>9</v>
      </c>
      <c r="G18" s="38" t="s">
        <v>294</v>
      </c>
      <c r="H18" s="59">
        <v>28</v>
      </c>
      <c r="I18" s="64">
        <f t="shared" si="0"/>
        <v>14.583333333333334</v>
      </c>
      <c r="J18" s="30">
        <v>8.9</v>
      </c>
      <c r="K18" s="27">
        <f t="shared" si="1"/>
        <v>31.15</v>
      </c>
      <c r="L18" s="30">
        <v>40.4</v>
      </c>
      <c r="M18" s="27">
        <f t="shared" si="2"/>
        <v>31.584158415841586</v>
      </c>
      <c r="N18" s="94">
        <f t="shared" si="3"/>
        <v>77.31749174917492</v>
      </c>
      <c r="O18" s="65">
        <v>7</v>
      </c>
      <c r="P18" s="61"/>
      <c r="Q18" s="94">
        <f t="shared" si="4"/>
        <v>77.31749174917492</v>
      </c>
    </row>
    <row r="19" spans="1:17" ht="27" customHeight="1">
      <c r="A19" s="65">
        <v>9</v>
      </c>
      <c r="B19" s="105" t="s">
        <v>201</v>
      </c>
      <c r="C19" s="105" t="s">
        <v>392</v>
      </c>
      <c r="D19" s="105" t="s">
        <v>385</v>
      </c>
      <c r="E19" s="49" t="s">
        <v>51</v>
      </c>
      <c r="F19" s="34">
        <v>9</v>
      </c>
      <c r="G19" s="38" t="s">
        <v>278</v>
      </c>
      <c r="H19" s="59">
        <v>12</v>
      </c>
      <c r="I19" s="64">
        <f t="shared" si="0"/>
        <v>6.25</v>
      </c>
      <c r="J19" s="30">
        <v>9.6</v>
      </c>
      <c r="K19" s="27">
        <f t="shared" si="1"/>
        <v>33.6</v>
      </c>
      <c r="L19" s="30">
        <v>35.8</v>
      </c>
      <c r="M19" s="27">
        <f t="shared" si="2"/>
        <v>35.64245810055866</v>
      </c>
      <c r="N19" s="94">
        <f t="shared" si="3"/>
        <v>75.49245810055866</v>
      </c>
      <c r="O19" s="65">
        <v>8</v>
      </c>
      <c r="P19" s="61"/>
      <c r="Q19" s="94">
        <f t="shared" si="4"/>
        <v>75.49245810055866</v>
      </c>
    </row>
    <row r="20" spans="1:17" ht="27" customHeight="1">
      <c r="A20" s="65">
        <v>12</v>
      </c>
      <c r="B20" s="34" t="s">
        <v>234</v>
      </c>
      <c r="C20" s="34" t="s">
        <v>397</v>
      </c>
      <c r="D20" s="34" t="s">
        <v>385</v>
      </c>
      <c r="E20" s="49" t="s">
        <v>51</v>
      </c>
      <c r="F20" s="34">
        <v>9</v>
      </c>
      <c r="G20" s="38" t="s">
        <v>281</v>
      </c>
      <c r="H20" s="59">
        <v>13.5</v>
      </c>
      <c r="I20" s="64">
        <f t="shared" si="0"/>
        <v>7.03125</v>
      </c>
      <c r="J20" s="53">
        <v>7.5</v>
      </c>
      <c r="K20" s="27">
        <f t="shared" si="1"/>
        <v>26.25</v>
      </c>
      <c r="L20" s="53">
        <v>31.9</v>
      </c>
      <c r="M20" s="27">
        <f t="shared" si="2"/>
        <v>40</v>
      </c>
      <c r="N20" s="94">
        <f t="shared" si="3"/>
        <v>73.28125</v>
      </c>
      <c r="O20" s="65">
        <v>11</v>
      </c>
      <c r="P20" s="38"/>
      <c r="Q20" s="94">
        <f t="shared" si="4"/>
        <v>73.28125</v>
      </c>
    </row>
    <row r="21" spans="1:17" ht="27" customHeight="1">
      <c r="A21" s="65">
        <v>10</v>
      </c>
      <c r="B21" s="89" t="s">
        <v>68</v>
      </c>
      <c r="C21" s="89" t="s">
        <v>388</v>
      </c>
      <c r="D21" s="89" t="s">
        <v>385</v>
      </c>
      <c r="E21" s="49" t="s">
        <v>22</v>
      </c>
      <c r="F21" s="34">
        <v>9</v>
      </c>
      <c r="G21" s="38" t="s">
        <v>285</v>
      </c>
      <c r="H21" s="59">
        <v>18.5</v>
      </c>
      <c r="I21" s="64">
        <f t="shared" si="0"/>
        <v>9.635416666666666</v>
      </c>
      <c r="J21" s="30">
        <v>9</v>
      </c>
      <c r="K21" s="27">
        <f t="shared" si="1"/>
        <v>31.5</v>
      </c>
      <c r="L21" s="30">
        <v>40</v>
      </c>
      <c r="M21" s="27">
        <f t="shared" si="2"/>
        <v>31.9</v>
      </c>
      <c r="N21" s="94">
        <f t="shared" si="3"/>
        <v>73.03541666666666</v>
      </c>
      <c r="O21" s="65">
        <v>9</v>
      </c>
      <c r="P21" s="61"/>
      <c r="Q21" s="94">
        <f t="shared" si="4"/>
        <v>73.03541666666666</v>
      </c>
    </row>
    <row r="22" spans="1:17" ht="27" customHeight="1">
      <c r="A22" s="65">
        <v>11</v>
      </c>
      <c r="B22" s="89" t="s">
        <v>189</v>
      </c>
      <c r="C22" s="89" t="s">
        <v>392</v>
      </c>
      <c r="D22" s="89" t="s">
        <v>403</v>
      </c>
      <c r="E22" s="49" t="s">
        <v>35</v>
      </c>
      <c r="F22" s="34">
        <v>9</v>
      </c>
      <c r="G22" s="38" t="s">
        <v>302</v>
      </c>
      <c r="H22" s="59">
        <v>26</v>
      </c>
      <c r="I22" s="64">
        <f t="shared" si="0"/>
        <v>13.541666666666666</v>
      </c>
      <c r="J22" s="30">
        <v>9</v>
      </c>
      <c r="K22" s="27">
        <f t="shared" si="1"/>
        <v>31.5</v>
      </c>
      <c r="L22" s="30">
        <v>45.81</v>
      </c>
      <c r="M22" s="27">
        <f t="shared" si="2"/>
        <v>27.854180309975987</v>
      </c>
      <c r="N22" s="94">
        <f t="shared" si="3"/>
        <v>72.89584697664266</v>
      </c>
      <c r="O22" s="65">
        <v>10</v>
      </c>
      <c r="P22" s="61"/>
      <c r="Q22" s="94">
        <f t="shared" si="4"/>
        <v>72.89584697664266</v>
      </c>
    </row>
    <row r="23" spans="1:17" ht="27" customHeight="1">
      <c r="A23" s="65">
        <v>13</v>
      </c>
      <c r="B23" s="89" t="s">
        <v>67</v>
      </c>
      <c r="C23" s="89" t="s">
        <v>385</v>
      </c>
      <c r="D23" s="89" t="s">
        <v>404</v>
      </c>
      <c r="E23" s="49" t="s">
        <v>22</v>
      </c>
      <c r="F23" s="34">
        <v>9</v>
      </c>
      <c r="G23" s="38" t="s">
        <v>283</v>
      </c>
      <c r="H23" s="59">
        <v>20</v>
      </c>
      <c r="I23" s="64">
        <f t="shared" si="0"/>
        <v>10.416666666666666</v>
      </c>
      <c r="J23" s="30">
        <v>9</v>
      </c>
      <c r="K23" s="27">
        <f t="shared" si="1"/>
        <v>31.5</v>
      </c>
      <c r="L23" s="30">
        <v>45</v>
      </c>
      <c r="M23" s="27">
        <f t="shared" si="2"/>
        <v>28.355555555555554</v>
      </c>
      <c r="N23" s="94">
        <f t="shared" si="3"/>
        <v>70.27222222222223</v>
      </c>
      <c r="O23" s="65">
        <v>12</v>
      </c>
      <c r="P23" s="37"/>
      <c r="Q23" s="94">
        <f t="shared" si="4"/>
        <v>70.27222222222223</v>
      </c>
    </row>
    <row r="24" spans="1:17" ht="27" customHeight="1">
      <c r="A24" s="65">
        <v>15</v>
      </c>
      <c r="B24" s="70" t="s">
        <v>193</v>
      </c>
      <c r="C24" s="70" t="s">
        <v>388</v>
      </c>
      <c r="D24" s="70" t="s">
        <v>392</v>
      </c>
      <c r="E24" s="49" t="s">
        <v>53</v>
      </c>
      <c r="F24" s="34">
        <v>9</v>
      </c>
      <c r="G24" s="38" t="s">
        <v>235</v>
      </c>
      <c r="H24" s="59">
        <v>28</v>
      </c>
      <c r="I24" s="64">
        <f t="shared" si="0"/>
        <v>14.583333333333334</v>
      </c>
      <c r="J24" s="30">
        <v>7.5</v>
      </c>
      <c r="K24" s="27">
        <f t="shared" si="1"/>
        <v>26.25</v>
      </c>
      <c r="L24" s="30">
        <v>45.9</v>
      </c>
      <c r="M24" s="27">
        <f t="shared" si="2"/>
        <v>27.799564270152505</v>
      </c>
      <c r="N24" s="94">
        <f t="shared" si="3"/>
        <v>68.63289760348583</v>
      </c>
      <c r="O24" s="65">
        <v>13</v>
      </c>
      <c r="P24" s="61"/>
      <c r="Q24" s="94">
        <f t="shared" si="4"/>
        <v>68.63289760348583</v>
      </c>
    </row>
    <row r="25" spans="1:17" ht="27" customHeight="1">
      <c r="A25" s="65">
        <v>14</v>
      </c>
      <c r="B25" s="89" t="s">
        <v>186</v>
      </c>
      <c r="C25" s="89" t="s">
        <v>393</v>
      </c>
      <c r="D25" s="89" t="s">
        <v>393</v>
      </c>
      <c r="E25" s="49" t="s">
        <v>35</v>
      </c>
      <c r="F25" s="34">
        <v>9</v>
      </c>
      <c r="G25" s="38" t="s">
        <v>293</v>
      </c>
      <c r="H25" s="59">
        <v>24</v>
      </c>
      <c r="I25" s="64">
        <f t="shared" si="0"/>
        <v>12.5</v>
      </c>
      <c r="J25" s="30">
        <v>9</v>
      </c>
      <c r="K25" s="27">
        <f t="shared" si="1"/>
        <v>31.5</v>
      </c>
      <c r="L25" s="30">
        <v>51.91</v>
      </c>
      <c r="M25" s="27">
        <f t="shared" si="2"/>
        <v>24.58100558659218</v>
      </c>
      <c r="N25" s="94">
        <f t="shared" si="3"/>
        <v>68.58100558659218</v>
      </c>
      <c r="O25" s="65">
        <v>13</v>
      </c>
      <c r="P25" s="61"/>
      <c r="Q25" s="94">
        <f t="shared" si="4"/>
        <v>68.58100558659218</v>
      </c>
    </row>
    <row r="26" spans="1:17" ht="27" customHeight="1">
      <c r="A26" s="65">
        <v>16</v>
      </c>
      <c r="B26" s="105" t="s">
        <v>203</v>
      </c>
      <c r="C26" s="105" t="s">
        <v>401</v>
      </c>
      <c r="D26" s="105" t="s">
        <v>390</v>
      </c>
      <c r="E26" s="49" t="s">
        <v>51</v>
      </c>
      <c r="F26" s="34">
        <v>9</v>
      </c>
      <c r="G26" s="38" t="s">
        <v>280</v>
      </c>
      <c r="H26" s="59">
        <v>13.5</v>
      </c>
      <c r="I26" s="64">
        <f t="shared" si="0"/>
        <v>7.03125</v>
      </c>
      <c r="J26" s="30">
        <v>8.5</v>
      </c>
      <c r="K26" s="27">
        <f t="shared" si="1"/>
        <v>29.75</v>
      </c>
      <c r="L26" s="30">
        <v>42.4</v>
      </c>
      <c r="M26" s="27">
        <f t="shared" si="2"/>
        <v>30.09433962264151</v>
      </c>
      <c r="N26" s="94">
        <f t="shared" si="3"/>
        <v>66.87558962264151</v>
      </c>
      <c r="O26" s="65">
        <v>14</v>
      </c>
      <c r="P26" s="61"/>
      <c r="Q26" s="94">
        <f t="shared" si="4"/>
        <v>66.87558962264151</v>
      </c>
    </row>
    <row r="27" spans="1:17" ht="27" customHeight="1">
      <c r="A27" s="65">
        <v>17</v>
      </c>
      <c r="B27" s="71" t="s">
        <v>197</v>
      </c>
      <c r="C27" s="71" t="s">
        <v>388</v>
      </c>
      <c r="D27" s="71" t="s">
        <v>405</v>
      </c>
      <c r="E27" s="107" t="s">
        <v>26</v>
      </c>
      <c r="F27" s="34">
        <v>9</v>
      </c>
      <c r="G27" s="38" t="s">
        <v>307</v>
      </c>
      <c r="H27" s="59">
        <v>23</v>
      </c>
      <c r="I27" s="64">
        <f t="shared" si="0"/>
        <v>11.979166666666666</v>
      </c>
      <c r="J27" s="30">
        <v>8.5</v>
      </c>
      <c r="K27" s="27">
        <f t="shared" si="1"/>
        <v>29.75</v>
      </c>
      <c r="L27" s="30">
        <v>52.05</v>
      </c>
      <c r="M27" s="27">
        <f t="shared" si="2"/>
        <v>24.514889529298753</v>
      </c>
      <c r="N27" s="94">
        <f t="shared" si="3"/>
        <v>66.24405619596543</v>
      </c>
      <c r="O27" s="65">
        <v>15</v>
      </c>
      <c r="P27" s="61"/>
      <c r="Q27" s="94">
        <f t="shared" si="4"/>
        <v>66.24405619596543</v>
      </c>
    </row>
    <row r="28" spans="1:17" ht="27" customHeight="1">
      <c r="A28" s="65">
        <v>18</v>
      </c>
      <c r="B28" s="103" t="s">
        <v>195</v>
      </c>
      <c r="C28" s="104" t="s">
        <v>386</v>
      </c>
      <c r="D28" s="104" t="s">
        <v>391</v>
      </c>
      <c r="E28" s="106" t="s">
        <v>106</v>
      </c>
      <c r="F28" s="34">
        <v>9</v>
      </c>
      <c r="G28" s="38" t="s">
        <v>300</v>
      </c>
      <c r="H28" s="59">
        <v>24</v>
      </c>
      <c r="I28" s="64">
        <f t="shared" si="0"/>
        <v>12.5</v>
      </c>
      <c r="J28" s="53">
        <v>7</v>
      </c>
      <c r="K28" s="27">
        <f t="shared" si="1"/>
        <v>24.5</v>
      </c>
      <c r="L28" s="125">
        <v>44.43</v>
      </c>
      <c r="M28" s="27">
        <f t="shared" si="2"/>
        <v>28.71933378347963</v>
      </c>
      <c r="N28" s="94">
        <f t="shared" si="3"/>
        <v>65.71933378347963</v>
      </c>
      <c r="O28" s="65">
        <v>16</v>
      </c>
      <c r="P28" s="61"/>
      <c r="Q28" s="94">
        <f t="shared" si="4"/>
        <v>65.71933378347963</v>
      </c>
    </row>
    <row r="29" spans="1:17" ht="27" customHeight="1">
      <c r="A29" s="65">
        <v>20</v>
      </c>
      <c r="B29" s="70" t="s">
        <v>190</v>
      </c>
      <c r="C29" s="70" t="s">
        <v>400</v>
      </c>
      <c r="D29" s="70" t="s">
        <v>390</v>
      </c>
      <c r="E29" s="49" t="s">
        <v>74</v>
      </c>
      <c r="F29" s="34">
        <v>9</v>
      </c>
      <c r="G29" s="38" t="s">
        <v>298</v>
      </c>
      <c r="H29" s="59">
        <v>27</v>
      </c>
      <c r="I29" s="64">
        <f t="shared" si="0"/>
        <v>14.0625</v>
      </c>
      <c r="J29" s="30">
        <v>6</v>
      </c>
      <c r="K29" s="27">
        <f t="shared" si="1"/>
        <v>21</v>
      </c>
      <c r="L29" s="30">
        <v>42.97</v>
      </c>
      <c r="M29" s="27">
        <f t="shared" si="2"/>
        <v>29.695136141494068</v>
      </c>
      <c r="N29" s="94">
        <f t="shared" si="3"/>
        <v>64.75763614149406</v>
      </c>
      <c r="O29" s="65">
        <v>18</v>
      </c>
      <c r="P29" s="61"/>
      <c r="Q29" s="94">
        <f t="shared" si="4"/>
        <v>64.75763614149406</v>
      </c>
    </row>
    <row r="30" spans="1:17" ht="27" customHeight="1">
      <c r="A30" s="65">
        <v>19</v>
      </c>
      <c r="B30" s="72" t="s">
        <v>200</v>
      </c>
      <c r="C30" s="72" t="s">
        <v>392</v>
      </c>
      <c r="D30" s="72" t="s">
        <v>385</v>
      </c>
      <c r="E30" s="49" t="s">
        <v>37</v>
      </c>
      <c r="F30" s="34">
        <v>9</v>
      </c>
      <c r="G30" s="38" t="s">
        <v>287</v>
      </c>
      <c r="H30" s="59">
        <v>27</v>
      </c>
      <c r="I30" s="64">
        <f t="shared" si="0"/>
        <v>14.0625</v>
      </c>
      <c r="J30" s="30">
        <v>7.3</v>
      </c>
      <c r="K30" s="27">
        <f t="shared" si="1"/>
        <v>25.55</v>
      </c>
      <c r="L30" s="30">
        <v>50.9</v>
      </c>
      <c r="M30" s="27">
        <f t="shared" si="2"/>
        <v>25.06876227897839</v>
      </c>
      <c r="N30" s="94">
        <f t="shared" si="3"/>
        <v>64.6812622789784</v>
      </c>
      <c r="O30" s="65">
        <v>17</v>
      </c>
      <c r="P30" s="61"/>
      <c r="Q30" s="94">
        <f t="shared" si="4"/>
        <v>64.6812622789784</v>
      </c>
    </row>
    <row r="31" spans="1:17" ht="27" customHeight="1">
      <c r="A31" s="65">
        <v>21</v>
      </c>
      <c r="B31" s="105" t="s">
        <v>202</v>
      </c>
      <c r="C31" s="105" t="s">
        <v>399</v>
      </c>
      <c r="D31" s="105" t="s">
        <v>393</v>
      </c>
      <c r="E31" s="49" t="s">
        <v>51</v>
      </c>
      <c r="F31" s="34">
        <v>9</v>
      </c>
      <c r="G31" s="38" t="s">
        <v>279</v>
      </c>
      <c r="H31" s="59">
        <v>14</v>
      </c>
      <c r="I31" s="64">
        <f t="shared" si="0"/>
        <v>7.291666666666667</v>
      </c>
      <c r="J31" s="30">
        <v>7.5</v>
      </c>
      <c r="K31" s="27">
        <f t="shared" si="1"/>
        <v>26.25</v>
      </c>
      <c r="L31" s="30">
        <v>41.9</v>
      </c>
      <c r="M31" s="27">
        <f t="shared" si="2"/>
        <v>30.45346062052506</v>
      </c>
      <c r="N31" s="94">
        <f t="shared" si="3"/>
        <v>63.99512728719173</v>
      </c>
      <c r="O31" s="65">
        <v>19</v>
      </c>
      <c r="P31" s="61"/>
      <c r="Q31" s="94">
        <f t="shared" si="4"/>
        <v>63.99512728719173</v>
      </c>
    </row>
    <row r="32" spans="1:17" ht="27" customHeight="1">
      <c r="A32" s="65">
        <v>22</v>
      </c>
      <c r="B32" s="71" t="s">
        <v>61</v>
      </c>
      <c r="C32" s="71" t="s">
        <v>385</v>
      </c>
      <c r="D32" s="71" t="s">
        <v>385</v>
      </c>
      <c r="E32" s="107" t="s">
        <v>26</v>
      </c>
      <c r="F32" s="34">
        <v>9</v>
      </c>
      <c r="G32" s="38" t="s">
        <v>305</v>
      </c>
      <c r="H32" s="59">
        <v>25</v>
      </c>
      <c r="I32" s="64">
        <f t="shared" si="0"/>
        <v>13.020833333333334</v>
      </c>
      <c r="J32" s="30">
        <v>8</v>
      </c>
      <c r="K32" s="27">
        <f t="shared" si="1"/>
        <v>28</v>
      </c>
      <c r="L32" s="30">
        <v>57</v>
      </c>
      <c r="M32" s="27">
        <f t="shared" si="2"/>
        <v>22.385964912280702</v>
      </c>
      <c r="N32" s="94">
        <f t="shared" si="3"/>
        <v>63.406798245614034</v>
      </c>
      <c r="O32" s="65">
        <v>20</v>
      </c>
      <c r="P32" s="37"/>
      <c r="Q32" s="94">
        <f t="shared" si="4"/>
        <v>63.406798245614034</v>
      </c>
    </row>
    <row r="33" spans="1:17" ht="27" customHeight="1">
      <c r="A33" s="65">
        <v>23</v>
      </c>
      <c r="B33" s="70" t="s">
        <v>60</v>
      </c>
      <c r="C33" s="70" t="s">
        <v>397</v>
      </c>
      <c r="D33" s="70" t="s">
        <v>392</v>
      </c>
      <c r="E33" s="49" t="s">
        <v>21</v>
      </c>
      <c r="F33" s="34">
        <v>9</v>
      </c>
      <c r="G33" s="38" t="s">
        <v>286</v>
      </c>
      <c r="H33" s="59">
        <v>18</v>
      </c>
      <c r="I33" s="64">
        <f t="shared" si="0"/>
        <v>9.375</v>
      </c>
      <c r="J33" s="30">
        <v>8.2</v>
      </c>
      <c r="K33" s="27">
        <f t="shared" si="1"/>
        <v>28.7</v>
      </c>
      <c r="L33" s="30">
        <v>58.23</v>
      </c>
      <c r="M33" s="27">
        <f t="shared" si="2"/>
        <v>21.913103211403058</v>
      </c>
      <c r="N33" s="94">
        <f t="shared" si="3"/>
        <v>59.98810321140306</v>
      </c>
      <c r="O33" s="65">
        <v>21</v>
      </c>
      <c r="P33" s="61"/>
      <c r="Q33" s="94">
        <f t="shared" si="4"/>
        <v>59.98810321140306</v>
      </c>
    </row>
    <row r="34" spans="1:17" ht="27" customHeight="1">
      <c r="A34" s="65">
        <v>24</v>
      </c>
      <c r="B34" s="71" t="s">
        <v>64</v>
      </c>
      <c r="C34" s="71" t="s">
        <v>397</v>
      </c>
      <c r="D34" s="71" t="s">
        <v>385</v>
      </c>
      <c r="E34" s="107" t="s">
        <v>26</v>
      </c>
      <c r="F34" s="34">
        <v>9</v>
      </c>
      <c r="G34" s="38" t="s">
        <v>304</v>
      </c>
      <c r="H34" s="59">
        <v>25</v>
      </c>
      <c r="I34" s="64">
        <f t="shared" si="0"/>
        <v>13.020833333333334</v>
      </c>
      <c r="J34" s="30">
        <v>8</v>
      </c>
      <c r="K34" s="27">
        <f t="shared" si="1"/>
        <v>28</v>
      </c>
      <c r="L34" s="30">
        <v>77.16</v>
      </c>
      <c r="M34" s="27">
        <f t="shared" si="2"/>
        <v>16.53706583722136</v>
      </c>
      <c r="N34" s="94">
        <f t="shared" si="3"/>
        <v>57.5578991705547</v>
      </c>
      <c r="O34" s="65">
        <v>22</v>
      </c>
      <c r="P34" s="37"/>
      <c r="Q34" s="94">
        <f t="shared" si="4"/>
        <v>57.5578991705547</v>
      </c>
    </row>
    <row r="35" spans="1:17" ht="27" customHeight="1">
      <c r="A35" s="65">
        <v>25</v>
      </c>
      <c r="B35" s="72" t="s">
        <v>199</v>
      </c>
      <c r="C35" s="72" t="s">
        <v>386</v>
      </c>
      <c r="D35" s="72" t="s">
        <v>387</v>
      </c>
      <c r="E35" s="49" t="s">
        <v>37</v>
      </c>
      <c r="F35" s="34">
        <v>9</v>
      </c>
      <c r="G35" s="38" t="s">
        <v>288</v>
      </c>
      <c r="H35" s="59">
        <v>23</v>
      </c>
      <c r="I35" s="64">
        <f t="shared" si="0"/>
        <v>11.979166666666666</v>
      </c>
      <c r="J35" s="30">
        <v>5.6</v>
      </c>
      <c r="K35" s="27">
        <f t="shared" si="1"/>
        <v>19.6</v>
      </c>
      <c r="L35" s="30">
        <v>73.6</v>
      </c>
      <c r="M35" s="27">
        <f t="shared" si="2"/>
        <v>17.336956521739133</v>
      </c>
      <c r="N35" s="94">
        <f t="shared" si="3"/>
        <v>48.9161231884058</v>
      </c>
      <c r="O35" s="65">
        <v>23</v>
      </c>
      <c r="P35" s="61"/>
      <c r="Q35" s="94">
        <f t="shared" si="4"/>
        <v>48.9161231884058</v>
      </c>
    </row>
    <row r="36" spans="1:17" ht="27" customHeight="1">
      <c r="A36" s="65">
        <v>27</v>
      </c>
      <c r="B36" s="71" t="s">
        <v>63</v>
      </c>
      <c r="C36" s="71" t="s">
        <v>397</v>
      </c>
      <c r="D36" s="71" t="s">
        <v>396</v>
      </c>
      <c r="E36" s="107" t="s">
        <v>26</v>
      </c>
      <c r="F36" s="34">
        <v>9</v>
      </c>
      <c r="G36" s="38" t="s">
        <v>306</v>
      </c>
      <c r="H36" s="59">
        <v>17</v>
      </c>
      <c r="I36" s="64">
        <f t="shared" si="0"/>
        <v>8.854166666666666</v>
      </c>
      <c r="J36" s="30">
        <v>5</v>
      </c>
      <c r="K36" s="27">
        <f t="shared" si="1"/>
        <v>17.5</v>
      </c>
      <c r="L36" s="30">
        <v>67</v>
      </c>
      <c r="M36" s="27">
        <f t="shared" si="2"/>
        <v>19.044776119402986</v>
      </c>
      <c r="N36" s="94">
        <f t="shared" si="3"/>
        <v>45.39894278606965</v>
      </c>
      <c r="O36" s="65">
        <v>25</v>
      </c>
      <c r="P36" s="37"/>
      <c r="Q36" s="94">
        <f t="shared" si="4"/>
        <v>45.39894278606965</v>
      </c>
    </row>
    <row r="37" spans="1:17" ht="27" customHeight="1">
      <c r="A37" s="65">
        <v>26</v>
      </c>
      <c r="B37" s="70" t="s">
        <v>196</v>
      </c>
      <c r="C37" s="70" t="s">
        <v>391</v>
      </c>
      <c r="D37" s="70" t="s">
        <v>391</v>
      </c>
      <c r="E37" s="49" t="s">
        <v>107</v>
      </c>
      <c r="F37" s="34">
        <v>9</v>
      </c>
      <c r="G37" s="38" t="s">
        <v>308</v>
      </c>
      <c r="H37" s="59">
        <v>20</v>
      </c>
      <c r="I37" s="64">
        <f t="shared" si="0"/>
        <v>10.416666666666666</v>
      </c>
      <c r="J37" s="30">
        <v>5.5</v>
      </c>
      <c r="K37" s="27">
        <f t="shared" si="1"/>
        <v>19.25</v>
      </c>
      <c r="L37" s="30">
        <v>82</v>
      </c>
      <c r="M37" s="27">
        <f t="shared" si="2"/>
        <v>15.560975609756097</v>
      </c>
      <c r="N37" s="94">
        <f t="shared" si="3"/>
        <v>45.22764227642276</v>
      </c>
      <c r="O37" s="65">
        <v>24</v>
      </c>
      <c r="P37" s="37"/>
      <c r="Q37" s="94">
        <f t="shared" si="4"/>
        <v>45.22764227642276</v>
      </c>
    </row>
    <row r="38" spans="1:17" ht="27" customHeight="1">
      <c r="A38" s="65">
        <v>28</v>
      </c>
      <c r="B38" s="71" t="s">
        <v>62</v>
      </c>
      <c r="C38" s="71" t="s">
        <v>390</v>
      </c>
      <c r="D38" s="71" t="s">
        <v>386</v>
      </c>
      <c r="E38" s="107" t="s">
        <v>26</v>
      </c>
      <c r="F38" s="34">
        <v>9</v>
      </c>
      <c r="G38" s="38" t="s">
        <v>303</v>
      </c>
      <c r="H38" s="38">
        <v>22</v>
      </c>
      <c r="I38" s="64">
        <f t="shared" si="0"/>
        <v>11.458333333333334</v>
      </c>
      <c r="J38" s="128">
        <v>4</v>
      </c>
      <c r="K38" s="27">
        <f t="shared" si="1"/>
        <v>14</v>
      </c>
      <c r="L38" s="128">
        <v>68.05</v>
      </c>
      <c r="M38" s="27">
        <f t="shared" si="2"/>
        <v>18.750918442321822</v>
      </c>
      <c r="N38" s="94">
        <f t="shared" si="3"/>
        <v>44.209251775655154</v>
      </c>
      <c r="O38" s="65">
        <v>26</v>
      </c>
      <c r="P38" s="58"/>
      <c r="Q38" s="94">
        <f t="shared" si="4"/>
        <v>44.209251775655154</v>
      </c>
    </row>
    <row r="39" spans="1:17" ht="27" customHeight="1">
      <c r="A39" s="65">
        <v>30</v>
      </c>
      <c r="B39" s="104" t="s">
        <v>289</v>
      </c>
      <c r="C39" s="104" t="s">
        <v>385</v>
      </c>
      <c r="D39" s="108" t="s">
        <v>399</v>
      </c>
      <c r="E39" s="49" t="s">
        <v>30</v>
      </c>
      <c r="F39" s="34">
        <v>9</v>
      </c>
      <c r="G39" s="38" t="s">
        <v>290</v>
      </c>
      <c r="H39" s="59">
        <v>24</v>
      </c>
      <c r="I39" s="64">
        <f t="shared" si="0"/>
        <v>12.5</v>
      </c>
      <c r="J39" s="30">
        <v>4</v>
      </c>
      <c r="K39" s="27">
        <f t="shared" si="1"/>
        <v>14</v>
      </c>
      <c r="L39" s="30">
        <v>123</v>
      </c>
      <c r="M39" s="27">
        <f t="shared" si="2"/>
        <v>10.373983739837398</v>
      </c>
      <c r="N39" s="94">
        <f t="shared" si="3"/>
        <v>36.8739837398374</v>
      </c>
      <c r="O39" s="65">
        <v>28</v>
      </c>
      <c r="P39" s="61"/>
      <c r="Q39" s="94">
        <f t="shared" si="4"/>
        <v>36.8739837398374</v>
      </c>
    </row>
    <row r="40" spans="1:17" ht="27" customHeight="1">
      <c r="A40" s="65">
        <v>29</v>
      </c>
      <c r="B40" s="84" t="s">
        <v>191</v>
      </c>
      <c r="C40" s="85" t="s">
        <v>391</v>
      </c>
      <c r="D40" s="85" t="s">
        <v>396</v>
      </c>
      <c r="E40" s="32" t="s">
        <v>31</v>
      </c>
      <c r="F40" s="34">
        <v>9</v>
      </c>
      <c r="G40" s="38" t="s">
        <v>236</v>
      </c>
      <c r="H40" s="59">
        <v>12.5</v>
      </c>
      <c r="I40" s="64">
        <f t="shared" si="0"/>
        <v>6.510416666666667</v>
      </c>
      <c r="J40" s="30">
        <v>5.5</v>
      </c>
      <c r="K40" s="27">
        <f t="shared" si="1"/>
        <v>19.25</v>
      </c>
      <c r="L40" s="30">
        <v>119.36</v>
      </c>
      <c r="M40" s="27">
        <f t="shared" si="2"/>
        <v>10.690348525469169</v>
      </c>
      <c r="N40" s="94">
        <f t="shared" si="3"/>
        <v>36.45076519213583</v>
      </c>
      <c r="O40" s="65">
        <v>27</v>
      </c>
      <c r="P40" s="61"/>
      <c r="Q40" s="94">
        <f t="shared" si="4"/>
        <v>36.45076519213583</v>
      </c>
    </row>
    <row r="41" spans="1:17" ht="27" customHeight="1">
      <c r="A41" s="65">
        <v>31</v>
      </c>
      <c r="B41" s="104" t="s">
        <v>198</v>
      </c>
      <c r="C41" s="104" t="s">
        <v>396</v>
      </c>
      <c r="D41" s="108" t="s">
        <v>387</v>
      </c>
      <c r="E41" s="49" t="s">
        <v>30</v>
      </c>
      <c r="F41" s="34">
        <v>9</v>
      </c>
      <c r="G41" s="38" t="s">
        <v>291</v>
      </c>
      <c r="H41" s="59">
        <v>8.5</v>
      </c>
      <c r="I41" s="64">
        <f t="shared" si="0"/>
        <v>4.427083333333333</v>
      </c>
      <c r="J41" s="53">
        <v>5</v>
      </c>
      <c r="K41" s="27">
        <f t="shared" si="1"/>
        <v>17.5</v>
      </c>
      <c r="L41" s="53">
        <v>103</v>
      </c>
      <c r="M41" s="27">
        <f t="shared" si="2"/>
        <v>12.388349514563107</v>
      </c>
      <c r="N41" s="94">
        <f t="shared" si="3"/>
        <v>34.31543284789644</v>
      </c>
      <c r="O41" s="65">
        <v>29</v>
      </c>
      <c r="P41" s="90"/>
      <c r="Q41" s="94">
        <f t="shared" si="4"/>
        <v>34.31543284789644</v>
      </c>
    </row>
    <row r="42" spans="1:17" ht="21" customHeight="1">
      <c r="A42" s="65">
        <v>32</v>
      </c>
      <c r="B42" s="105" t="s">
        <v>65</v>
      </c>
      <c r="C42" s="105" t="s">
        <v>386</v>
      </c>
      <c r="D42" s="105" t="s">
        <v>391</v>
      </c>
      <c r="E42" s="49" t="s">
        <v>51</v>
      </c>
      <c r="F42" s="34">
        <v>9</v>
      </c>
      <c r="G42" s="38" t="s">
        <v>282</v>
      </c>
      <c r="H42" s="59">
        <v>4.5</v>
      </c>
      <c r="I42" s="64">
        <f t="shared" si="0"/>
        <v>2.34375</v>
      </c>
      <c r="J42" s="30">
        <v>0</v>
      </c>
      <c r="K42" s="27">
        <f t="shared" si="1"/>
        <v>0</v>
      </c>
      <c r="L42" s="30">
        <v>0</v>
      </c>
      <c r="M42" s="27">
        <v>0</v>
      </c>
      <c r="N42" s="94">
        <f t="shared" si="3"/>
        <v>2.34375</v>
      </c>
      <c r="O42" s="65">
        <v>30</v>
      </c>
      <c r="P42" s="61"/>
      <c r="Q42" s="94">
        <f t="shared" si="4"/>
        <v>2.34375</v>
      </c>
    </row>
    <row r="43" spans="7:8" ht="15">
      <c r="G43" s="9"/>
      <c r="H43" s="9"/>
    </row>
    <row r="44" spans="1:17" s="36" customFormat="1" ht="18.75">
      <c r="A44" s="67"/>
      <c r="B44" s="68"/>
      <c r="C44" s="149" t="s">
        <v>44</v>
      </c>
      <c r="D44" s="91"/>
      <c r="E44" s="150"/>
      <c r="F44" s="151"/>
      <c r="G44" s="149" t="s">
        <v>43</v>
      </c>
      <c r="H44" s="152"/>
      <c r="I44" s="152"/>
      <c r="J44" s="152"/>
      <c r="K44" s="152"/>
      <c r="L44" s="152"/>
      <c r="M44" s="152"/>
      <c r="N44" s="152"/>
      <c r="O44" s="152"/>
      <c r="P44" s="152"/>
      <c r="Q44" s="69"/>
    </row>
    <row r="45" spans="2:16" s="36" customFormat="1" ht="10.5" customHeight="1">
      <c r="B45" s="5"/>
      <c r="C45" s="147"/>
      <c r="D45" s="153"/>
      <c r="E45" s="147"/>
      <c r="F45" s="154"/>
      <c r="G45" s="147"/>
      <c r="H45" s="153"/>
      <c r="I45" s="149"/>
      <c r="J45" s="147"/>
      <c r="K45" s="147"/>
      <c r="L45" s="147"/>
      <c r="M45" s="147"/>
      <c r="N45" s="147"/>
      <c r="O45" s="147"/>
      <c r="P45" s="147"/>
    </row>
    <row r="46" spans="2:16" s="36" customFormat="1" ht="18.75">
      <c r="B46" s="5"/>
      <c r="C46" s="149" t="s">
        <v>15</v>
      </c>
      <c r="D46" s="153"/>
      <c r="E46" s="147"/>
      <c r="F46" s="154"/>
      <c r="G46" s="149" t="s">
        <v>18</v>
      </c>
      <c r="H46" s="149"/>
      <c r="I46" s="147"/>
      <c r="J46" s="149" t="s">
        <v>84</v>
      </c>
      <c r="K46" s="147"/>
      <c r="L46" s="147"/>
      <c r="M46" s="147"/>
      <c r="N46" s="147" t="s">
        <v>382</v>
      </c>
      <c r="O46" s="147"/>
      <c r="P46" s="147"/>
    </row>
    <row r="47" spans="2:16" s="36" customFormat="1" ht="18.75">
      <c r="B47" s="5"/>
      <c r="C47" s="147"/>
      <c r="D47" s="149"/>
      <c r="E47" s="147"/>
      <c r="F47" s="154"/>
      <c r="G47" s="149" t="s">
        <v>19</v>
      </c>
      <c r="H47" s="149"/>
      <c r="I47" s="149"/>
      <c r="J47" s="149" t="s">
        <v>85</v>
      </c>
      <c r="K47" s="147"/>
      <c r="L47" s="147"/>
      <c r="M47" s="147"/>
      <c r="N47" s="147" t="s">
        <v>384</v>
      </c>
      <c r="O47" s="147"/>
      <c r="P47" s="147"/>
    </row>
    <row r="48" spans="2:16" s="36" customFormat="1" ht="18.75">
      <c r="B48" s="5"/>
      <c r="C48" s="149"/>
      <c r="D48" s="149"/>
      <c r="E48" s="147"/>
      <c r="F48" s="154"/>
      <c r="G48" s="155" t="s">
        <v>24</v>
      </c>
      <c r="H48" s="149"/>
      <c r="I48" s="149"/>
      <c r="J48" s="149" t="s">
        <v>383</v>
      </c>
      <c r="K48" s="147"/>
      <c r="L48" s="147"/>
      <c r="M48" s="147"/>
      <c r="N48" s="147"/>
      <c r="O48" s="147"/>
      <c r="P48" s="147"/>
    </row>
    <row r="49" spans="2:16" s="36" customFormat="1" ht="18.75">
      <c r="B49" s="5"/>
      <c r="C49" s="149" t="s">
        <v>16</v>
      </c>
      <c r="D49" s="149"/>
      <c r="E49" s="147"/>
      <c r="F49" s="156"/>
      <c r="G49" s="149" t="s">
        <v>45</v>
      </c>
      <c r="H49" s="149"/>
      <c r="I49" s="149"/>
      <c r="J49" s="149"/>
      <c r="K49" s="147"/>
      <c r="L49" s="147"/>
      <c r="M49" s="147"/>
      <c r="N49" s="147"/>
      <c r="O49" s="147"/>
      <c r="P49" s="147"/>
    </row>
  </sheetData>
  <sheetProtection/>
  <mergeCells count="19">
    <mergeCell ref="A2:Q2"/>
    <mergeCell ref="A3:Q3"/>
    <mergeCell ref="A4:Q4"/>
    <mergeCell ref="A5:Q5"/>
    <mergeCell ref="A7:Q7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H9:I9"/>
    <mergeCell ref="J9:K9"/>
    <mergeCell ref="L9:M9"/>
  </mergeCells>
  <printOptions horizontalCentered="1"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60" zoomScalePageLayoutView="75" workbookViewId="0" topLeftCell="A1">
      <selection activeCell="A9" sqref="A9:Q10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16.421875" style="0" customWidth="1"/>
    <col min="4" max="4" width="19.7109375" style="0" customWidth="1"/>
    <col min="5" max="5" width="24.28125" style="0" customWidth="1"/>
    <col min="6" max="6" width="7.140625" style="0" customWidth="1"/>
    <col min="7" max="7" width="19.421875" style="0" customWidth="1"/>
    <col min="8" max="8" width="10.57421875" style="0" customWidth="1"/>
    <col min="9" max="9" width="8.28125" style="0" customWidth="1"/>
    <col min="10" max="10" width="8.00390625" style="0" customWidth="1"/>
    <col min="11" max="11" width="7.57421875" style="0" customWidth="1"/>
    <col min="12" max="12" width="7.8515625" style="0" customWidth="1"/>
    <col min="13" max="13" width="7.7109375" style="0" customWidth="1"/>
    <col min="14" max="14" width="11.00390625" style="0" customWidth="1"/>
    <col min="15" max="15" width="5.140625" style="0" customWidth="1"/>
    <col min="16" max="16" width="7.421875" style="0" customWidth="1"/>
    <col min="17" max="17" width="11.28125" style="0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0" t="s">
        <v>86</v>
      </c>
      <c r="O1" s="8"/>
      <c r="P1" s="8"/>
      <c r="Q1" s="8"/>
    </row>
    <row r="2" spans="1:17" ht="15.75">
      <c r="A2" s="15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5.75">
      <c r="A4" s="158" t="s">
        <v>17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5.75">
      <c r="A5" s="158" t="s">
        <v>87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58" t="s">
        <v>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3" customHeight="1">
      <c r="A9" s="181" t="s">
        <v>1</v>
      </c>
      <c r="B9" s="181" t="s">
        <v>2</v>
      </c>
      <c r="C9" s="181" t="s">
        <v>3</v>
      </c>
      <c r="D9" s="181" t="s">
        <v>4</v>
      </c>
      <c r="E9" s="181" t="s">
        <v>5</v>
      </c>
      <c r="F9" s="179" t="s">
        <v>6</v>
      </c>
      <c r="G9" s="181" t="s">
        <v>20</v>
      </c>
      <c r="H9" s="184" t="s">
        <v>12</v>
      </c>
      <c r="I9" s="185"/>
      <c r="J9" s="186" t="s">
        <v>39</v>
      </c>
      <c r="K9" s="187"/>
      <c r="L9" s="175" t="s">
        <v>40</v>
      </c>
      <c r="M9" s="176"/>
      <c r="N9" s="179" t="s">
        <v>7</v>
      </c>
      <c r="O9" s="179" t="s">
        <v>8</v>
      </c>
      <c r="P9" s="181" t="s">
        <v>9</v>
      </c>
      <c r="Q9" s="165" t="s">
        <v>10</v>
      </c>
    </row>
    <row r="10" spans="1:17" ht="79.5" customHeight="1">
      <c r="A10" s="183"/>
      <c r="B10" s="183"/>
      <c r="C10" s="183"/>
      <c r="D10" s="183"/>
      <c r="E10" s="183"/>
      <c r="F10" s="180"/>
      <c r="G10" s="183"/>
      <c r="H10" s="6" t="s">
        <v>13</v>
      </c>
      <c r="I10" s="39" t="s">
        <v>14</v>
      </c>
      <c r="J10" s="40" t="s">
        <v>23</v>
      </c>
      <c r="K10" s="39" t="s">
        <v>14</v>
      </c>
      <c r="L10" s="40" t="s">
        <v>23</v>
      </c>
      <c r="M10" s="39" t="s">
        <v>14</v>
      </c>
      <c r="N10" s="180"/>
      <c r="O10" s="180"/>
      <c r="P10" s="183"/>
      <c r="Q10" s="166"/>
    </row>
    <row r="11" spans="1:17" ht="26.25" customHeight="1">
      <c r="A11" s="51">
        <v>1</v>
      </c>
      <c r="B11" s="72" t="s">
        <v>205</v>
      </c>
      <c r="C11" s="72" t="s">
        <v>386</v>
      </c>
      <c r="D11" s="72" t="s">
        <v>390</v>
      </c>
      <c r="E11" s="49" t="s">
        <v>35</v>
      </c>
      <c r="F11" s="32">
        <v>10</v>
      </c>
      <c r="G11" s="28" t="s">
        <v>252</v>
      </c>
      <c r="H11" s="32">
        <v>34</v>
      </c>
      <c r="I11" s="45">
        <f aca="true" t="shared" si="0" ref="I11:I41">25*H11/48</f>
        <v>17.708333333333332</v>
      </c>
      <c r="J11" s="53">
        <v>9.9</v>
      </c>
      <c r="K11" s="27">
        <f aca="true" t="shared" si="1" ref="K11:K41">35*J11/10</f>
        <v>34.65</v>
      </c>
      <c r="L11" s="53">
        <v>34.49</v>
      </c>
      <c r="M11" s="27">
        <f aca="true" t="shared" si="2" ref="M11:M41">40*33/L11</f>
        <v>38.27196288779356</v>
      </c>
      <c r="N11" s="95">
        <f aca="true" t="shared" si="3" ref="N11:N41">M11+K11+I11</f>
        <v>90.6302962211269</v>
      </c>
      <c r="O11" s="19">
        <v>1</v>
      </c>
      <c r="P11" s="143" t="s">
        <v>379</v>
      </c>
      <c r="Q11" s="95">
        <f aca="true" t="shared" si="4" ref="Q11:Q41">N11*100/100</f>
        <v>90.6302962211269</v>
      </c>
    </row>
    <row r="12" spans="1:17" ht="26.25" customHeight="1">
      <c r="A12" s="51">
        <v>2</v>
      </c>
      <c r="B12" s="70" t="s">
        <v>208</v>
      </c>
      <c r="C12" s="70" t="s">
        <v>385</v>
      </c>
      <c r="D12" s="70" t="s">
        <v>395</v>
      </c>
      <c r="E12" s="49" t="s">
        <v>52</v>
      </c>
      <c r="F12" s="28">
        <v>10</v>
      </c>
      <c r="G12" s="28" t="s">
        <v>268</v>
      </c>
      <c r="H12" s="32">
        <v>36.5</v>
      </c>
      <c r="I12" s="45">
        <f t="shared" si="0"/>
        <v>19.010416666666668</v>
      </c>
      <c r="J12" s="120">
        <v>9.8</v>
      </c>
      <c r="K12" s="27">
        <f t="shared" si="1"/>
        <v>34.3</v>
      </c>
      <c r="L12" s="121">
        <v>37.9</v>
      </c>
      <c r="M12" s="27">
        <f t="shared" si="2"/>
        <v>34.82849604221636</v>
      </c>
      <c r="N12" s="95">
        <f t="shared" si="3"/>
        <v>88.13891270888303</v>
      </c>
      <c r="O12" s="19">
        <v>2</v>
      </c>
      <c r="P12" s="66" t="s">
        <v>380</v>
      </c>
      <c r="Q12" s="95">
        <f t="shared" si="4"/>
        <v>88.13891270888304</v>
      </c>
    </row>
    <row r="13" spans="1:17" ht="26.25" customHeight="1">
      <c r="A13" s="51">
        <v>3</v>
      </c>
      <c r="B13" s="70" t="s">
        <v>212</v>
      </c>
      <c r="C13" s="70" t="s">
        <v>385</v>
      </c>
      <c r="D13" s="70" t="s">
        <v>386</v>
      </c>
      <c r="E13" s="49" t="s">
        <v>22</v>
      </c>
      <c r="F13" s="32">
        <v>10</v>
      </c>
      <c r="G13" s="28" t="s">
        <v>266</v>
      </c>
      <c r="H13" s="32">
        <v>28.5</v>
      </c>
      <c r="I13" s="45">
        <f t="shared" si="0"/>
        <v>14.84375</v>
      </c>
      <c r="J13" s="30">
        <v>9.5</v>
      </c>
      <c r="K13" s="27">
        <f t="shared" si="1"/>
        <v>33.25</v>
      </c>
      <c r="L13" s="30">
        <v>33</v>
      </c>
      <c r="M13" s="27">
        <f t="shared" si="2"/>
        <v>40</v>
      </c>
      <c r="N13" s="95">
        <f t="shared" si="3"/>
        <v>88.09375</v>
      </c>
      <c r="O13" s="19">
        <v>2</v>
      </c>
      <c r="P13" s="66" t="s">
        <v>380</v>
      </c>
      <c r="Q13" s="95">
        <f t="shared" si="4"/>
        <v>88.09375</v>
      </c>
    </row>
    <row r="14" spans="1:17" ht="26.25" customHeight="1">
      <c r="A14" s="51">
        <v>4</v>
      </c>
      <c r="B14" s="70" t="s">
        <v>71</v>
      </c>
      <c r="C14" s="70" t="s">
        <v>387</v>
      </c>
      <c r="D14" s="70" t="s">
        <v>393</v>
      </c>
      <c r="E14" s="49" t="s">
        <v>52</v>
      </c>
      <c r="F14" s="28">
        <v>10</v>
      </c>
      <c r="G14" s="28" t="s">
        <v>263</v>
      </c>
      <c r="H14" s="32">
        <v>35.5</v>
      </c>
      <c r="I14" s="45">
        <f t="shared" si="0"/>
        <v>18.489583333333332</v>
      </c>
      <c r="J14" s="120">
        <v>9.7</v>
      </c>
      <c r="K14" s="27">
        <f t="shared" si="1"/>
        <v>33.95</v>
      </c>
      <c r="L14" s="121">
        <v>37.35</v>
      </c>
      <c r="M14" s="27">
        <f t="shared" si="2"/>
        <v>35.34136546184739</v>
      </c>
      <c r="N14" s="95">
        <f t="shared" si="3"/>
        <v>87.78094879518072</v>
      </c>
      <c r="O14" s="19">
        <v>3</v>
      </c>
      <c r="P14" s="66" t="s">
        <v>381</v>
      </c>
      <c r="Q14" s="95">
        <f t="shared" si="4"/>
        <v>87.78094879518072</v>
      </c>
    </row>
    <row r="15" spans="1:17" ht="26.25" customHeight="1">
      <c r="A15" s="51">
        <v>5</v>
      </c>
      <c r="B15" s="89" t="s">
        <v>213</v>
      </c>
      <c r="C15" s="89" t="s">
        <v>399</v>
      </c>
      <c r="D15" s="89" t="s">
        <v>393</v>
      </c>
      <c r="E15" s="49" t="s">
        <v>22</v>
      </c>
      <c r="F15" s="28">
        <v>10</v>
      </c>
      <c r="G15" s="28" t="s">
        <v>265</v>
      </c>
      <c r="H15" s="32">
        <v>38.5</v>
      </c>
      <c r="I15" s="45">
        <f t="shared" si="0"/>
        <v>20.052083333333332</v>
      </c>
      <c r="J15" s="62">
        <v>9.4</v>
      </c>
      <c r="K15" s="27">
        <f t="shared" si="1"/>
        <v>32.9</v>
      </c>
      <c r="L15" s="62">
        <v>39</v>
      </c>
      <c r="M15" s="27">
        <f t="shared" si="2"/>
        <v>33.84615384615385</v>
      </c>
      <c r="N15" s="95">
        <f t="shared" si="3"/>
        <v>86.79823717948717</v>
      </c>
      <c r="O15" s="19">
        <v>4</v>
      </c>
      <c r="P15" s="20"/>
      <c r="Q15" s="95">
        <f t="shared" si="4"/>
        <v>86.79823717948717</v>
      </c>
    </row>
    <row r="16" spans="1:17" ht="26.25" customHeight="1">
      <c r="A16" s="51">
        <v>6</v>
      </c>
      <c r="B16" s="70" t="s">
        <v>73</v>
      </c>
      <c r="C16" s="70" t="s">
        <v>387</v>
      </c>
      <c r="D16" s="70" t="s">
        <v>386</v>
      </c>
      <c r="E16" s="49" t="s">
        <v>22</v>
      </c>
      <c r="F16" s="28">
        <v>10</v>
      </c>
      <c r="G16" s="28" t="s">
        <v>272</v>
      </c>
      <c r="H16" s="32">
        <v>33.5</v>
      </c>
      <c r="I16" s="45">
        <f t="shared" si="0"/>
        <v>17.447916666666668</v>
      </c>
      <c r="J16" s="62">
        <v>9.8</v>
      </c>
      <c r="K16" s="27">
        <f t="shared" si="1"/>
        <v>34.3</v>
      </c>
      <c r="L16" s="62">
        <v>39</v>
      </c>
      <c r="M16" s="27">
        <f t="shared" si="2"/>
        <v>33.84615384615385</v>
      </c>
      <c r="N16" s="95">
        <f t="shared" si="3"/>
        <v>85.59407051282052</v>
      </c>
      <c r="O16" s="19">
        <v>5</v>
      </c>
      <c r="P16" s="20"/>
      <c r="Q16" s="95">
        <f t="shared" si="4"/>
        <v>85.59407051282052</v>
      </c>
    </row>
    <row r="17" spans="1:17" ht="26.25" customHeight="1">
      <c r="A17" s="51">
        <v>7</v>
      </c>
      <c r="B17" s="70" t="s">
        <v>209</v>
      </c>
      <c r="C17" s="70" t="s">
        <v>396</v>
      </c>
      <c r="D17" s="70" t="s">
        <v>394</v>
      </c>
      <c r="E17" s="49" t="s">
        <v>52</v>
      </c>
      <c r="F17" s="46">
        <v>10</v>
      </c>
      <c r="G17" s="28" t="s">
        <v>262</v>
      </c>
      <c r="H17" s="46">
        <v>37.5</v>
      </c>
      <c r="I17" s="45">
        <f t="shared" si="0"/>
        <v>19.53125</v>
      </c>
      <c r="J17" s="122">
        <v>8.5</v>
      </c>
      <c r="K17" s="27">
        <f t="shared" si="1"/>
        <v>29.75</v>
      </c>
      <c r="L17" s="123">
        <v>37.66</v>
      </c>
      <c r="M17" s="27">
        <f t="shared" si="2"/>
        <v>35.05045140732874</v>
      </c>
      <c r="N17" s="95">
        <f t="shared" si="3"/>
        <v>84.33170140732874</v>
      </c>
      <c r="O17" s="19">
        <v>6</v>
      </c>
      <c r="P17" s="63"/>
      <c r="Q17" s="95">
        <f t="shared" si="4"/>
        <v>84.33170140732872</v>
      </c>
    </row>
    <row r="18" spans="1:17" ht="26.25" customHeight="1">
      <c r="A18" s="51">
        <v>8</v>
      </c>
      <c r="B18" s="105" t="s">
        <v>205</v>
      </c>
      <c r="C18" s="105" t="s">
        <v>391</v>
      </c>
      <c r="D18" s="105" t="s">
        <v>385</v>
      </c>
      <c r="E18" s="49" t="s">
        <v>51</v>
      </c>
      <c r="F18" s="32">
        <v>10</v>
      </c>
      <c r="G18" s="28" t="s">
        <v>261</v>
      </c>
      <c r="H18" s="32">
        <v>18</v>
      </c>
      <c r="I18" s="45">
        <f t="shared" si="0"/>
        <v>9.375</v>
      </c>
      <c r="J18" s="148">
        <v>10</v>
      </c>
      <c r="K18" s="27">
        <f t="shared" si="1"/>
        <v>35</v>
      </c>
      <c r="L18" s="30">
        <v>33.1</v>
      </c>
      <c r="M18" s="27">
        <f t="shared" si="2"/>
        <v>39.879154078549846</v>
      </c>
      <c r="N18" s="95">
        <f t="shared" si="3"/>
        <v>84.25415407854985</v>
      </c>
      <c r="O18" s="19">
        <v>6</v>
      </c>
      <c r="P18" s="20"/>
      <c r="Q18" s="95">
        <f t="shared" si="4"/>
        <v>84.25415407854983</v>
      </c>
    </row>
    <row r="19" spans="1:17" ht="26.25" customHeight="1">
      <c r="A19" s="51">
        <v>9</v>
      </c>
      <c r="B19" s="72" t="s">
        <v>206</v>
      </c>
      <c r="C19" s="72" t="s">
        <v>391</v>
      </c>
      <c r="D19" s="72" t="s">
        <v>392</v>
      </c>
      <c r="E19" s="49" t="s">
        <v>35</v>
      </c>
      <c r="F19" s="46">
        <v>10</v>
      </c>
      <c r="G19" s="28" t="s">
        <v>249</v>
      </c>
      <c r="H19" s="32">
        <v>34</v>
      </c>
      <c r="I19" s="45">
        <f t="shared" si="0"/>
        <v>17.708333333333332</v>
      </c>
      <c r="J19" s="53">
        <v>9.5</v>
      </c>
      <c r="K19" s="27">
        <f t="shared" si="1"/>
        <v>33.25</v>
      </c>
      <c r="L19" s="53">
        <v>39.72</v>
      </c>
      <c r="M19" s="27">
        <f t="shared" si="2"/>
        <v>33.23262839879154</v>
      </c>
      <c r="N19" s="95">
        <f t="shared" si="3"/>
        <v>84.19096173212488</v>
      </c>
      <c r="O19" s="19">
        <v>7</v>
      </c>
      <c r="P19" s="52"/>
      <c r="Q19" s="95">
        <f t="shared" si="4"/>
        <v>84.19096173212488</v>
      </c>
    </row>
    <row r="20" spans="1:17" ht="26.25" customHeight="1">
      <c r="A20" s="51">
        <v>10</v>
      </c>
      <c r="B20" s="72" t="s">
        <v>207</v>
      </c>
      <c r="C20" s="72" t="s">
        <v>385</v>
      </c>
      <c r="D20" s="72" t="s">
        <v>391</v>
      </c>
      <c r="E20" s="49" t="s">
        <v>35</v>
      </c>
      <c r="F20" s="28">
        <v>10</v>
      </c>
      <c r="G20" s="28" t="s">
        <v>250</v>
      </c>
      <c r="H20" s="32">
        <v>34</v>
      </c>
      <c r="I20" s="45">
        <f t="shared" si="0"/>
        <v>17.708333333333332</v>
      </c>
      <c r="J20" s="62">
        <v>8.9</v>
      </c>
      <c r="K20" s="27">
        <f t="shared" si="1"/>
        <v>31.15</v>
      </c>
      <c r="L20" s="62">
        <v>39.72</v>
      </c>
      <c r="M20" s="27">
        <f t="shared" si="2"/>
        <v>33.23262839879154</v>
      </c>
      <c r="N20" s="95">
        <f t="shared" si="3"/>
        <v>82.09096173212487</v>
      </c>
      <c r="O20" s="19">
        <v>8</v>
      </c>
      <c r="P20" s="20"/>
      <c r="Q20" s="95">
        <f t="shared" si="4"/>
        <v>82.09096173212487</v>
      </c>
    </row>
    <row r="21" spans="1:17" ht="26.25" customHeight="1">
      <c r="A21" s="51">
        <v>11</v>
      </c>
      <c r="B21" s="117" t="s">
        <v>217</v>
      </c>
      <c r="C21" s="104" t="s">
        <v>388</v>
      </c>
      <c r="D21" s="104" t="s">
        <v>387</v>
      </c>
      <c r="E21" s="106" t="s">
        <v>106</v>
      </c>
      <c r="F21" s="46">
        <v>10</v>
      </c>
      <c r="G21" s="28" t="s">
        <v>251</v>
      </c>
      <c r="H21" s="32">
        <v>26</v>
      </c>
      <c r="I21" s="45">
        <f t="shared" si="0"/>
        <v>13.541666666666666</v>
      </c>
      <c r="J21" s="53">
        <v>8</v>
      </c>
      <c r="K21" s="27">
        <f t="shared" si="1"/>
        <v>28</v>
      </c>
      <c r="L21" s="125">
        <v>34.42</v>
      </c>
      <c r="M21" s="27">
        <f t="shared" si="2"/>
        <v>38.349796629866354</v>
      </c>
      <c r="N21" s="95">
        <f t="shared" si="3"/>
        <v>79.89146329653302</v>
      </c>
      <c r="O21" s="19">
        <v>9</v>
      </c>
      <c r="P21" s="19"/>
      <c r="Q21" s="95">
        <f t="shared" si="4"/>
        <v>79.89146329653302</v>
      </c>
    </row>
    <row r="22" spans="1:17" ht="26.25" customHeight="1">
      <c r="A22" s="51">
        <v>12</v>
      </c>
      <c r="B22" s="70" t="s">
        <v>69</v>
      </c>
      <c r="C22" s="70" t="s">
        <v>385</v>
      </c>
      <c r="D22" s="70" t="s">
        <v>387</v>
      </c>
      <c r="E22" s="49" t="s">
        <v>52</v>
      </c>
      <c r="F22" s="28">
        <v>10</v>
      </c>
      <c r="G22" s="28" t="s">
        <v>271</v>
      </c>
      <c r="H22" s="32">
        <v>33</v>
      </c>
      <c r="I22" s="45">
        <f t="shared" si="0"/>
        <v>17.1875</v>
      </c>
      <c r="J22" s="120">
        <v>9.2</v>
      </c>
      <c r="K22" s="27">
        <f t="shared" si="1"/>
        <v>32.2</v>
      </c>
      <c r="L22" s="121">
        <v>44.24</v>
      </c>
      <c r="M22" s="27">
        <f t="shared" si="2"/>
        <v>29.837251356238696</v>
      </c>
      <c r="N22" s="95">
        <f t="shared" si="3"/>
        <v>79.2247513562387</v>
      </c>
      <c r="O22" s="19">
        <v>10</v>
      </c>
      <c r="P22" s="20"/>
      <c r="Q22" s="95">
        <f t="shared" si="4"/>
        <v>79.2247513562387</v>
      </c>
    </row>
    <row r="23" spans="1:17" ht="26.25" customHeight="1">
      <c r="A23" s="51">
        <v>13</v>
      </c>
      <c r="B23" s="71" t="s">
        <v>70</v>
      </c>
      <c r="C23" s="71" t="s">
        <v>387</v>
      </c>
      <c r="D23" s="71" t="s">
        <v>385</v>
      </c>
      <c r="E23" s="107" t="s">
        <v>26</v>
      </c>
      <c r="F23" s="46">
        <v>10</v>
      </c>
      <c r="G23" s="28" t="s">
        <v>260</v>
      </c>
      <c r="H23" s="32">
        <v>25</v>
      </c>
      <c r="I23" s="45">
        <f t="shared" si="0"/>
        <v>13.020833333333334</v>
      </c>
      <c r="J23" s="30">
        <v>8.5</v>
      </c>
      <c r="K23" s="27">
        <f t="shared" si="1"/>
        <v>29.75</v>
      </c>
      <c r="L23" s="30">
        <v>42</v>
      </c>
      <c r="M23" s="27">
        <f t="shared" si="2"/>
        <v>31.428571428571427</v>
      </c>
      <c r="N23" s="95">
        <f t="shared" si="3"/>
        <v>74.19940476190476</v>
      </c>
      <c r="O23" s="19">
        <v>11</v>
      </c>
      <c r="P23" s="19"/>
      <c r="Q23" s="95">
        <f t="shared" si="4"/>
        <v>74.19940476190476</v>
      </c>
    </row>
    <row r="24" spans="1:17" ht="26.25" customHeight="1">
      <c r="A24" s="51">
        <v>14</v>
      </c>
      <c r="B24" s="89" t="s">
        <v>214</v>
      </c>
      <c r="C24" s="89" t="s">
        <v>397</v>
      </c>
      <c r="D24" s="89" t="s">
        <v>385</v>
      </c>
      <c r="E24" s="49" t="s">
        <v>22</v>
      </c>
      <c r="F24" s="46">
        <v>10</v>
      </c>
      <c r="G24" s="28" t="s">
        <v>267</v>
      </c>
      <c r="H24" s="32">
        <v>31.2</v>
      </c>
      <c r="I24" s="45">
        <f t="shared" si="0"/>
        <v>16.25</v>
      </c>
      <c r="J24" s="30">
        <v>7</v>
      </c>
      <c r="K24" s="27">
        <f t="shared" si="1"/>
        <v>24.5</v>
      </c>
      <c r="L24" s="30">
        <v>43</v>
      </c>
      <c r="M24" s="27">
        <f t="shared" si="2"/>
        <v>30.697674418604652</v>
      </c>
      <c r="N24" s="95">
        <f t="shared" si="3"/>
        <v>71.44767441860465</v>
      </c>
      <c r="O24" s="19">
        <v>12</v>
      </c>
      <c r="P24" s="19"/>
      <c r="Q24" s="95">
        <f t="shared" si="4"/>
        <v>71.44767441860465</v>
      </c>
    </row>
    <row r="25" spans="1:17" ht="26.25" customHeight="1">
      <c r="A25" s="51">
        <v>15</v>
      </c>
      <c r="B25" s="105" t="s">
        <v>224</v>
      </c>
      <c r="C25" s="105" t="s">
        <v>391</v>
      </c>
      <c r="D25" s="105" t="s">
        <v>392</v>
      </c>
      <c r="E25" s="49" t="s">
        <v>51</v>
      </c>
      <c r="F25" s="28">
        <v>10</v>
      </c>
      <c r="G25" s="28" t="s">
        <v>264</v>
      </c>
      <c r="H25" s="32">
        <v>19</v>
      </c>
      <c r="I25" s="45">
        <f t="shared" si="0"/>
        <v>9.895833333333334</v>
      </c>
      <c r="J25" s="62">
        <v>7.5</v>
      </c>
      <c r="K25" s="27">
        <f t="shared" si="1"/>
        <v>26.25</v>
      </c>
      <c r="L25" s="62">
        <v>41.1</v>
      </c>
      <c r="M25" s="27">
        <f t="shared" si="2"/>
        <v>32.11678832116788</v>
      </c>
      <c r="N25" s="95">
        <f t="shared" si="3"/>
        <v>68.26262165450122</v>
      </c>
      <c r="O25" s="19">
        <v>13</v>
      </c>
      <c r="P25" s="20"/>
      <c r="Q25" s="95">
        <f t="shared" si="4"/>
        <v>68.26262165450122</v>
      </c>
    </row>
    <row r="26" spans="1:17" ht="26.25" customHeight="1">
      <c r="A26" s="51">
        <v>16</v>
      </c>
      <c r="B26" s="104" t="s">
        <v>216</v>
      </c>
      <c r="C26" s="104" t="s">
        <v>393</v>
      </c>
      <c r="D26" s="104" t="s">
        <v>391</v>
      </c>
      <c r="E26" s="106" t="s">
        <v>106</v>
      </c>
      <c r="F26" s="46">
        <v>10</v>
      </c>
      <c r="G26" s="28" t="s">
        <v>275</v>
      </c>
      <c r="H26" s="32">
        <v>3.5</v>
      </c>
      <c r="I26" s="45">
        <f t="shared" si="0"/>
        <v>1.8229166666666667</v>
      </c>
      <c r="J26" s="30">
        <v>8.5</v>
      </c>
      <c r="K26" s="27">
        <f t="shared" si="1"/>
        <v>29.75</v>
      </c>
      <c r="L26" s="124">
        <v>36.11</v>
      </c>
      <c r="M26" s="27">
        <f t="shared" si="2"/>
        <v>36.55497092218222</v>
      </c>
      <c r="N26" s="95">
        <f t="shared" si="3"/>
        <v>68.12788758884889</v>
      </c>
      <c r="O26" s="19">
        <v>14</v>
      </c>
      <c r="P26" s="19"/>
      <c r="Q26" s="95">
        <f t="shared" si="4"/>
        <v>68.12788758884889</v>
      </c>
    </row>
    <row r="27" spans="1:17" ht="26.25" customHeight="1">
      <c r="A27" s="51">
        <v>17</v>
      </c>
      <c r="B27" s="71" t="s">
        <v>75</v>
      </c>
      <c r="C27" s="71" t="s">
        <v>385</v>
      </c>
      <c r="D27" s="71" t="s">
        <v>387</v>
      </c>
      <c r="E27" s="107" t="s">
        <v>26</v>
      </c>
      <c r="F27" s="46">
        <v>10</v>
      </c>
      <c r="G27" s="28" t="s">
        <v>269</v>
      </c>
      <c r="H27" s="32">
        <v>31</v>
      </c>
      <c r="I27" s="45">
        <f t="shared" si="0"/>
        <v>16.145833333333332</v>
      </c>
      <c r="J27" s="30">
        <v>9</v>
      </c>
      <c r="K27" s="27">
        <f t="shared" si="1"/>
        <v>31.5</v>
      </c>
      <c r="L27" s="30">
        <v>80.02</v>
      </c>
      <c r="M27" s="27">
        <f t="shared" si="2"/>
        <v>16.495876030992253</v>
      </c>
      <c r="N27" s="95">
        <f t="shared" si="3"/>
        <v>64.14170936432558</v>
      </c>
      <c r="O27" s="19">
        <v>15</v>
      </c>
      <c r="P27" s="19"/>
      <c r="Q27" s="95">
        <f t="shared" si="4"/>
        <v>64.14170936432558</v>
      </c>
    </row>
    <row r="28" spans="1:17" ht="26.25" customHeight="1">
      <c r="A28" s="51">
        <v>18</v>
      </c>
      <c r="B28" s="109" t="s">
        <v>222</v>
      </c>
      <c r="C28" s="109" t="s">
        <v>390</v>
      </c>
      <c r="D28" s="109" t="s">
        <v>390</v>
      </c>
      <c r="E28" s="49" t="s">
        <v>30</v>
      </c>
      <c r="F28" s="46">
        <v>10</v>
      </c>
      <c r="G28" s="28" t="s">
        <v>258</v>
      </c>
      <c r="H28" s="32">
        <v>27</v>
      </c>
      <c r="I28" s="45">
        <f t="shared" si="0"/>
        <v>14.0625</v>
      </c>
      <c r="J28" s="30">
        <v>9</v>
      </c>
      <c r="K28" s="27">
        <f t="shared" si="1"/>
        <v>31.5</v>
      </c>
      <c r="L28" s="30">
        <v>72</v>
      </c>
      <c r="M28" s="27">
        <f t="shared" si="2"/>
        <v>18.333333333333332</v>
      </c>
      <c r="N28" s="95">
        <f t="shared" si="3"/>
        <v>63.89583333333333</v>
      </c>
      <c r="O28" s="19">
        <v>16</v>
      </c>
      <c r="P28" s="19"/>
      <c r="Q28" s="95">
        <f t="shared" si="4"/>
        <v>63.89583333333333</v>
      </c>
    </row>
    <row r="29" spans="1:17" ht="26.25" customHeight="1">
      <c r="A29" s="51">
        <v>19</v>
      </c>
      <c r="B29" s="71" t="s">
        <v>221</v>
      </c>
      <c r="C29" s="71" t="s">
        <v>400</v>
      </c>
      <c r="D29" s="71" t="s">
        <v>390</v>
      </c>
      <c r="E29" s="107" t="s">
        <v>26</v>
      </c>
      <c r="F29" s="46">
        <v>10</v>
      </c>
      <c r="G29" s="28" t="s">
        <v>257</v>
      </c>
      <c r="H29" s="32">
        <v>19.5</v>
      </c>
      <c r="I29" s="45">
        <f t="shared" si="0"/>
        <v>10.15625</v>
      </c>
      <c r="J29" s="30">
        <v>7</v>
      </c>
      <c r="K29" s="27">
        <f t="shared" si="1"/>
        <v>24.5</v>
      </c>
      <c r="L29" s="30">
        <v>55.11</v>
      </c>
      <c r="M29" s="27">
        <f t="shared" si="2"/>
        <v>23.952095808383234</v>
      </c>
      <c r="N29" s="95">
        <f t="shared" si="3"/>
        <v>58.608345808383234</v>
      </c>
      <c r="O29" s="19">
        <v>17</v>
      </c>
      <c r="P29" s="19"/>
      <c r="Q29" s="95">
        <f t="shared" si="4"/>
        <v>58.608345808383234</v>
      </c>
    </row>
    <row r="30" spans="1:17" ht="26.25" customHeight="1">
      <c r="A30" s="51">
        <v>20</v>
      </c>
      <c r="B30" s="71" t="s">
        <v>220</v>
      </c>
      <c r="C30" s="71" t="s">
        <v>385</v>
      </c>
      <c r="D30" s="71" t="s">
        <v>397</v>
      </c>
      <c r="E30" s="107" t="s">
        <v>26</v>
      </c>
      <c r="F30" s="46">
        <v>10</v>
      </c>
      <c r="G30" s="28" t="s">
        <v>256</v>
      </c>
      <c r="H30" s="32">
        <v>26.5</v>
      </c>
      <c r="I30" s="45">
        <f t="shared" si="0"/>
        <v>13.802083333333334</v>
      </c>
      <c r="J30" s="30">
        <v>4.5</v>
      </c>
      <c r="K30" s="27">
        <f t="shared" si="1"/>
        <v>15.75</v>
      </c>
      <c r="L30" s="30">
        <v>47</v>
      </c>
      <c r="M30" s="27">
        <f t="shared" si="2"/>
        <v>28.085106382978722</v>
      </c>
      <c r="N30" s="95">
        <f t="shared" si="3"/>
        <v>57.63718971631206</v>
      </c>
      <c r="O30" s="19">
        <v>18</v>
      </c>
      <c r="P30" s="19"/>
      <c r="Q30" s="95">
        <f t="shared" si="4"/>
        <v>57.63718971631206</v>
      </c>
    </row>
    <row r="31" spans="1:17" ht="26.25" customHeight="1">
      <c r="A31" s="51">
        <v>21</v>
      </c>
      <c r="B31" s="104" t="s">
        <v>27</v>
      </c>
      <c r="C31" s="104" t="s">
        <v>392</v>
      </c>
      <c r="D31" s="104" t="s">
        <v>387</v>
      </c>
      <c r="E31" s="49" t="s">
        <v>30</v>
      </c>
      <c r="F31" s="28">
        <v>10</v>
      </c>
      <c r="G31" s="28" t="s">
        <v>270</v>
      </c>
      <c r="H31" s="32">
        <v>17.5</v>
      </c>
      <c r="I31" s="45">
        <f t="shared" si="0"/>
        <v>9.114583333333334</v>
      </c>
      <c r="J31" s="62">
        <v>6</v>
      </c>
      <c r="K31" s="27">
        <f t="shared" si="1"/>
        <v>21</v>
      </c>
      <c r="L31" s="62">
        <v>62</v>
      </c>
      <c r="M31" s="27">
        <f t="shared" si="2"/>
        <v>21.29032258064516</v>
      </c>
      <c r="N31" s="95">
        <f t="shared" si="3"/>
        <v>51.404905913978496</v>
      </c>
      <c r="O31" s="19">
        <v>19</v>
      </c>
      <c r="P31" s="20"/>
      <c r="Q31" s="95">
        <f t="shared" si="4"/>
        <v>51.40490591397849</v>
      </c>
    </row>
    <row r="32" spans="1:17" ht="26.25" customHeight="1">
      <c r="A32" s="51">
        <v>22</v>
      </c>
      <c r="B32" s="89" t="s">
        <v>204</v>
      </c>
      <c r="C32" s="89" t="s">
        <v>391</v>
      </c>
      <c r="D32" s="89" t="s">
        <v>391</v>
      </c>
      <c r="E32" s="49" t="s">
        <v>32</v>
      </c>
      <c r="F32" s="28">
        <v>10</v>
      </c>
      <c r="G32" s="28" t="s">
        <v>255</v>
      </c>
      <c r="H32" s="32">
        <v>17.5</v>
      </c>
      <c r="I32" s="45">
        <f t="shared" si="0"/>
        <v>9.114583333333334</v>
      </c>
      <c r="J32" s="62">
        <v>6.6</v>
      </c>
      <c r="K32" s="27">
        <f t="shared" si="1"/>
        <v>23.1</v>
      </c>
      <c r="L32" s="62">
        <v>70.3</v>
      </c>
      <c r="M32" s="27">
        <f t="shared" si="2"/>
        <v>18.776671408250355</v>
      </c>
      <c r="N32" s="95">
        <f t="shared" si="3"/>
        <v>50.991254741583695</v>
      </c>
      <c r="O32" s="19">
        <v>20</v>
      </c>
      <c r="P32" s="63"/>
      <c r="Q32" s="95">
        <f t="shared" si="4"/>
        <v>50.991254741583695</v>
      </c>
    </row>
    <row r="33" spans="1:17" ht="26.25" customHeight="1">
      <c r="A33" s="51">
        <v>23</v>
      </c>
      <c r="B33" s="70" t="s">
        <v>219</v>
      </c>
      <c r="C33" s="70" t="s">
        <v>401</v>
      </c>
      <c r="D33" s="70" t="s">
        <v>389</v>
      </c>
      <c r="E33" s="49" t="s">
        <v>21</v>
      </c>
      <c r="F33" s="46">
        <v>10</v>
      </c>
      <c r="G33" s="28" t="s">
        <v>277</v>
      </c>
      <c r="H33" s="32">
        <v>14.5</v>
      </c>
      <c r="I33" s="45">
        <f t="shared" si="0"/>
        <v>7.552083333333333</v>
      </c>
      <c r="J33" s="30">
        <v>7.5</v>
      </c>
      <c r="K33" s="27">
        <f t="shared" si="1"/>
        <v>26.25</v>
      </c>
      <c r="L33" s="30">
        <v>94.15</v>
      </c>
      <c r="M33" s="27">
        <f t="shared" si="2"/>
        <v>14.020180562931492</v>
      </c>
      <c r="N33" s="95">
        <f t="shared" si="3"/>
        <v>47.82226389626483</v>
      </c>
      <c r="O33" s="19">
        <v>21</v>
      </c>
      <c r="P33" s="19"/>
      <c r="Q33" s="95">
        <f t="shared" si="4"/>
        <v>47.82226389626483</v>
      </c>
    </row>
    <row r="34" spans="1:17" ht="26.25" customHeight="1">
      <c r="A34" s="51">
        <v>24</v>
      </c>
      <c r="B34" s="104" t="s">
        <v>223</v>
      </c>
      <c r="C34" s="104" t="s">
        <v>390</v>
      </c>
      <c r="D34" s="104" t="s">
        <v>385</v>
      </c>
      <c r="E34" s="49" t="s">
        <v>30</v>
      </c>
      <c r="F34" s="28">
        <v>10</v>
      </c>
      <c r="G34" s="28" t="s">
        <v>259</v>
      </c>
      <c r="H34" s="32">
        <v>16.5</v>
      </c>
      <c r="I34" s="45">
        <f t="shared" si="0"/>
        <v>8.59375</v>
      </c>
      <c r="J34" s="62">
        <v>7</v>
      </c>
      <c r="K34" s="27">
        <f t="shared" si="1"/>
        <v>24.5</v>
      </c>
      <c r="L34" s="62">
        <v>110</v>
      </c>
      <c r="M34" s="27">
        <f t="shared" si="2"/>
        <v>12</v>
      </c>
      <c r="N34" s="95">
        <f t="shared" si="3"/>
        <v>45.09375</v>
      </c>
      <c r="O34" s="19">
        <v>22</v>
      </c>
      <c r="P34" s="20"/>
      <c r="Q34" s="95">
        <f t="shared" si="4"/>
        <v>45.09375</v>
      </c>
    </row>
    <row r="35" spans="1:17" ht="26.25" customHeight="1">
      <c r="A35" s="51">
        <v>25</v>
      </c>
      <c r="B35" s="70" t="s">
        <v>218</v>
      </c>
      <c r="C35" s="70" t="s">
        <v>388</v>
      </c>
      <c r="D35" s="70" t="s">
        <v>395</v>
      </c>
      <c r="E35" s="49" t="s">
        <v>21</v>
      </c>
      <c r="F35" s="46">
        <v>10</v>
      </c>
      <c r="G35" s="28" t="s">
        <v>276</v>
      </c>
      <c r="H35" s="32">
        <v>9.5</v>
      </c>
      <c r="I35" s="45">
        <f t="shared" si="0"/>
        <v>4.947916666666667</v>
      </c>
      <c r="J35" s="30">
        <v>7.2</v>
      </c>
      <c r="K35" s="27">
        <f t="shared" si="1"/>
        <v>25.2</v>
      </c>
      <c r="L35" s="30">
        <v>92.25</v>
      </c>
      <c r="M35" s="27">
        <f t="shared" si="2"/>
        <v>14.308943089430894</v>
      </c>
      <c r="N35" s="95">
        <f t="shared" si="3"/>
        <v>44.45685975609756</v>
      </c>
      <c r="O35" s="19">
        <v>23</v>
      </c>
      <c r="P35" s="19"/>
      <c r="Q35" s="95">
        <f t="shared" si="4"/>
        <v>44.45685975609756</v>
      </c>
    </row>
    <row r="36" spans="1:17" ht="26.25" customHeight="1">
      <c r="A36" s="51">
        <v>26</v>
      </c>
      <c r="B36" s="116" t="s">
        <v>215</v>
      </c>
      <c r="C36" s="101" t="s">
        <v>394</v>
      </c>
      <c r="D36" s="101" t="s">
        <v>387</v>
      </c>
      <c r="E36" s="115" t="s">
        <v>184</v>
      </c>
      <c r="F36" s="46">
        <v>10</v>
      </c>
      <c r="G36" s="28" t="s">
        <v>274</v>
      </c>
      <c r="H36" s="32">
        <v>15</v>
      </c>
      <c r="I36" s="45">
        <f t="shared" si="0"/>
        <v>7.8125</v>
      </c>
      <c r="J36" s="30">
        <v>7.2</v>
      </c>
      <c r="K36" s="27">
        <f t="shared" si="1"/>
        <v>25.2</v>
      </c>
      <c r="L36" s="30">
        <v>120.43</v>
      </c>
      <c r="M36" s="27">
        <f t="shared" si="2"/>
        <v>10.960724072075063</v>
      </c>
      <c r="N36" s="95">
        <f t="shared" si="3"/>
        <v>43.97322407207506</v>
      </c>
      <c r="O36" s="19">
        <v>24</v>
      </c>
      <c r="P36" s="19"/>
      <c r="Q36" s="95">
        <f t="shared" si="4"/>
        <v>43.97322407207506</v>
      </c>
    </row>
    <row r="37" spans="1:17" ht="26.25" customHeight="1">
      <c r="A37" s="51">
        <v>27</v>
      </c>
      <c r="B37" s="73" t="s">
        <v>211</v>
      </c>
      <c r="C37" s="74" t="s">
        <v>385</v>
      </c>
      <c r="D37" s="74" t="s">
        <v>385</v>
      </c>
      <c r="E37" s="32" t="s">
        <v>31</v>
      </c>
      <c r="F37" s="28">
        <v>10</v>
      </c>
      <c r="G37" s="28" t="s">
        <v>254</v>
      </c>
      <c r="H37" s="32">
        <v>12.5</v>
      </c>
      <c r="I37" s="45">
        <f t="shared" si="0"/>
        <v>6.510416666666667</v>
      </c>
      <c r="J37" s="62">
        <v>6.5</v>
      </c>
      <c r="K37" s="27">
        <f t="shared" si="1"/>
        <v>22.75</v>
      </c>
      <c r="L37" s="62">
        <v>120.49</v>
      </c>
      <c r="M37" s="27">
        <f t="shared" si="2"/>
        <v>10.95526599717819</v>
      </c>
      <c r="N37" s="95">
        <f t="shared" si="3"/>
        <v>40.21568266384485</v>
      </c>
      <c r="O37" s="19">
        <v>25</v>
      </c>
      <c r="P37" s="20"/>
      <c r="Q37" s="95">
        <f t="shared" si="4"/>
        <v>40.21568266384485</v>
      </c>
    </row>
    <row r="38" spans="1:17" ht="26.25" customHeight="1">
      <c r="A38" s="51">
        <v>28</v>
      </c>
      <c r="B38" s="116" t="s">
        <v>229</v>
      </c>
      <c r="C38" s="101" t="s">
        <v>395</v>
      </c>
      <c r="D38" s="101" t="s">
        <v>385</v>
      </c>
      <c r="E38" s="115" t="s">
        <v>184</v>
      </c>
      <c r="F38" s="32">
        <v>10</v>
      </c>
      <c r="G38" s="28" t="s">
        <v>273</v>
      </c>
      <c r="H38" s="32">
        <v>16</v>
      </c>
      <c r="I38" s="45">
        <f t="shared" si="0"/>
        <v>8.333333333333334</v>
      </c>
      <c r="J38" s="62">
        <v>5</v>
      </c>
      <c r="K38" s="27">
        <f t="shared" si="1"/>
        <v>17.5</v>
      </c>
      <c r="L38" s="62">
        <v>120.25</v>
      </c>
      <c r="M38" s="27">
        <f t="shared" si="2"/>
        <v>10.977130977130978</v>
      </c>
      <c r="N38" s="95">
        <f t="shared" si="3"/>
        <v>36.81046431046431</v>
      </c>
      <c r="O38" s="19">
        <v>26</v>
      </c>
      <c r="P38" s="52"/>
      <c r="Q38" s="95">
        <f t="shared" si="4"/>
        <v>36.81046431046431</v>
      </c>
    </row>
    <row r="39" spans="1:17" ht="26.25" customHeight="1">
      <c r="A39" s="51">
        <v>29</v>
      </c>
      <c r="B39" s="71" t="s">
        <v>72</v>
      </c>
      <c r="C39" s="71" t="s">
        <v>385</v>
      </c>
      <c r="D39" s="71" t="s">
        <v>392</v>
      </c>
      <c r="E39" s="32" t="s">
        <v>31</v>
      </c>
      <c r="F39" s="28">
        <v>10</v>
      </c>
      <c r="G39" s="28" t="s">
        <v>253</v>
      </c>
      <c r="H39" s="32">
        <v>9</v>
      </c>
      <c r="I39" s="45">
        <f t="shared" si="0"/>
        <v>4.6875</v>
      </c>
      <c r="J39" s="62">
        <v>6</v>
      </c>
      <c r="K39" s="27">
        <f t="shared" si="1"/>
        <v>21</v>
      </c>
      <c r="L39" s="62">
        <v>119.45</v>
      </c>
      <c r="M39" s="27">
        <f t="shared" si="2"/>
        <v>11.05064880703223</v>
      </c>
      <c r="N39" s="95">
        <f t="shared" si="3"/>
        <v>36.73814880703223</v>
      </c>
      <c r="O39" s="19">
        <v>27</v>
      </c>
      <c r="P39" s="20"/>
      <c r="Q39" s="95">
        <f t="shared" si="4"/>
        <v>36.73814880703223</v>
      </c>
    </row>
    <row r="40" spans="1:17" ht="26.25" customHeight="1">
      <c r="A40" s="51">
        <v>30</v>
      </c>
      <c r="B40" s="73" t="s">
        <v>210</v>
      </c>
      <c r="C40" s="74" t="s">
        <v>385</v>
      </c>
      <c r="D40" s="74" t="s">
        <v>385</v>
      </c>
      <c r="E40" s="32" t="s">
        <v>31</v>
      </c>
      <c r="F40" s="28">
        <v>10</v>
      </c>
      <c r="G40" s="28" t="s">
        <v>225</v>
      </c>
      <c r="H40" s="32">
        <v>0</v>
      </c>
      <c r="I40" s="45">
        <f t="shared" si="0"/>
        <v>0</v>
      </c>
      <c r="J40" s="62">
        <v>5.5</v>
      </c>
      <c r="K40" s="27">
        <f t="shared" si="1"/>
        <v>19.25</v>
      </c>
      <c r="L40" s="62">
        <v>117.52</v>
      </c>
      <c r="M40" s="27">
        <f t="shared" si="2"/>
        <v>11.232130701157251</v>
      </c>
      <c r="N40" s="95">
        <f t="shared" si="3"/>
        <v>30.482130701157253</v>
      </c>
      <c r="O40" s="19">
        <v>28</v>
      </c>
      <c r="P40" s="20"/>
      <c r="Q40" s="95">
        <f t="shared" si="4"/>
        <v>30.482130701157253</v>
      </c>
    </row>
    <row r="41" spans="1:17" ht="26.25" customHeight="1">
      <c r="A41" s="51">
        <v>31</v>
      </c>
      <c r="B41" s="73" t="s">
        <v>47</v>
      </c>
      <c r="C41" s="74" t="s">
        <v>402</v>
      </c>
      <c r="D41" s="74" t="s">
        <v>393</v>
      </c>
      <c r="E41" s="32" t="s">
        <v>31</v>
      </c>
      <c r="F41" s="33">
        <v>10</v>
      </c>
      <c r="G41" s="28" t="s">
        <v>226</v>
      </c>
      <c r="H41" s="32">
        <v>0</v>
      </c>
      <c r="I41" s="45">
        <f t="shared" si="0"/>
        <v>0</v>
      </c>
      <c r="J41" s="53">
        <v>6</v>
      </c>
      <c r="K41" s="27">
        <f t="shared" si="1"/>
        <v>21</v>
      </c>
      <c r="L41" s="53">
        <v>156.45</v>
      </c>
      <c r="M41" s="27">
        <f t="shared" si="2"/>
        <v>8.43720038350911</v>
      </c>
      <c r="N41" s="95">
        <f t="shared" si="3"/>
        <v>29.437200383509108</v>
      </c>
      <c r="O41" s="19">
        <v>29</v>
      </c>
      <c r="P41" s="20"/>
      <c r="Q41" s="95">
        <f t="shared" si="4"/>
        <v>29.437200383509108</v>
      </c>
    </row>
    <row r="42" spans="2:9" ht="20.25">
      <c r="B42" s="5"/>
      <c r="C42" s="24"/>
      <c r="D42" s="24"/>
      <c r="E42" s="25"/>
      <c r="F42" s="23"/>
      <c r="G42" s="24"/>
      <c r="H42" s="5"/>
      <c r="I42" s="5"/>
    </row>
    <row r="43" spans="1:17" s="36" customFormat="1" ht="18.75">
      <c r="A43" s="67"/>
      <c r="B43" s="68"/>
      <c r="C43" s="149" t="s">
        <v>44</v>
      </c>
      <c r="D43" s="91"/>
      <c r="E43" s="150"/>
      <c r="F43" s="151"/>
      <c r="G43" s="149" t="s">
        <v>43</v>
      </c>
      <c r="H43" s="152"/>
      <c r="I43" s="152"/>
      <c r="J43" s="152"/>
      <c r="K43" s="152"/>
      <c r="L43" s="152"/>
      <c r="M43" s="152"/>
      <c r="N43" s="152"/>
      <c r="O43" s="152"/>
      <c r="P43" s="152"/>
      <c r="Q43" s="69"/>
    </row>
    <row r="44" spans="2:16" s="36" customFormat="1" ht="10.5" customHeight="1">
      <c r="B44" s="5"/>
      <c r="C44" s="147"/>
      <c r="D44" s="153"/>
      <c r="E44" s="147"/>
      <c r="F44" s="154"/>
      <c r="G44" s="147"/>
      <c r="H44" s="153"/>
      <c r="I44" s="149"/>
      <c r="J44" s="147"/>
      <c r="K44" s="147"/>
      <c r="L44" s="147"/>
      <c r="M44" s="147"/>
      <c r="N44" s="147"/>
      <c r="O44" s="147"/>
      <c r="P44" s="147"/>
    </row>
    <row r="45" spans="2:16" s="36" customFormat="1" ht="18.75">
      <c r="B45" s="5"/>
      <c r="C45" s="149" t="s">
        <v>15</v>
      </c>
      <c r="D45" s="153"/>
      <c r="E45" s="147"/>
      <c r="F45" s="154"/>
      <c r="G45" s="149" t="s">
        <v>18</v>
      </c>
      <c r="H45" s="149"/>
      <c r="I45" s="147"/>
      <c r="J45" s="149" t="s">
        <v>84</v>
      </c>
      <c r="K45" s="147"/>
      <c r="L45" s="147"/>
      <c r="M45" s="147"/>
      <c r="N45" s="147" t="s">
        <v>382</v>
      </c>
      <c r="O45" s="147"/>
      <c r="P45" s="147"/>
    </row>
    <row r="46" spans="2:16" s="36" customFormat="1" ht="18.75">
      <c r="B46" s="5"/>
      <c r="C46" s="147"/>
      <c r="D46" s="149"/>
      <c r="E46" s="147"/>
      <c r="F46" s="154"/>
      <c r="G46" s="149" t="s">
        <v>19</v>
      </c>
      <c r="H46" s="149"/>
      <c r="I46" s="149"/>
      <c r="J46" s="149" t="s">
        <v>85</v>
      </c>
      <c r="K46" s="147"/>
      <c r="L46" s="147"/>
      <c r="M46" s="147"/>
      <c r="N46" s="147" t="s">
        <v>384</v>
      </c>
      <c r="O46" s="147"/>
      <c r="P46" s="147"/>
    </row>
    <row r="47" spans="2:16" s="36" customFormat="1" ht="18.75">
      <c r="B47" s="5"/>
      <c r="C47" s="149"/>
      <c r="D47" s="149"/>
      <c r="E47" s="147"/>
      <c r="F47" s="154"/>
      <c r="G47" s="155" t="s">
        <v>24</v>
      </c>
      <c r="H47" s="149"/>
      <c r="I47" s="149"/>
      <c r="J47" s="149" t="s">
        <v>383</v>
      </c>
      <c r="K47" s="147"/>
      <c r="L47" s="147"/>
      <c r="M47" s="147"/>
      <c r="N47" s="147"/>
      <c r="O47" s="147"/>
      <c r="P47" s="147"/>
    </row>
    <row r="48" spans="2:16" s="36" customFormat="1" ht="18.75">
      <c r="B48" s="5"/>
      <c r="C48" s="149" t="s">
        <v>16</v>
      </c>
      <c r="D48" s="149"/>
      <c r="E48" s="147"/>
      <c r="F48" s="156"/>
      <c r="G48" s="149" t="s">
        <v>45</v>
      </c>
      <c r="H48" s="149"/>
      <c r="I48" s="149"/>
      <c r="J48" s="149"/>
      <c r="K48" s="147"/>
      <c r="L48" s="147"/>
      <c r="M48" s="147"/>
      <c r="N48" s="147"/>
      <c r="O48" s="147"/>
      <c r="P48" s="147"/>
    </row>
  </sheetData>
  <sheetProtection/>
  <mergeCells count="19">
    <mergeCell ref="A2:Q2"/>
    <mergeCell ref="A3:Q3"/>
    <mergeCell ref="A4:Q4"/>
    <mergeCell ref="A5:Q5"/>
    <mergeCell ref="A7:Q7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H9:I9"/>
    <mergeCell ref="J9:K9"/>
    <mergeCell ref="L9:M9"/>
  </mergeCells>
  <printOptions horizontalCentered="1"/>
  <pageMargins left="0.7" right="0.7" top="0.75" bottom="0.75" header="0.3" footer="0.3"/>
  <pageSetup horizontalDpi="600" verticalDpi="600" orientation="landscape" paperSize="9" scale="65" r:id="rId2"/>
  <rowBreaks count="1" manualBreakCount="1">
    <brk id="30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66" zoomScaleSheetLayoutView="66" zoomScalePageLayoutView="75" workbookViewId="0" topLeftCell="A1">
      <selection activeCell="A9" sqref="A9:Q10"/>
    </sheetView>
  </sheetViews>
  <sheetFormatPr defaultColWidth="9.140625" defaultRowHeight="15"/>
  <cols>
    <col min="1" max="1" width="4.57421875" style="0" customWidth="1"/>
    <col min="2" max="2" width="21.00390625" style="0" customWidth="1"/>
    <col min="3" max="3" width="16.421875" style="0" customWidth="1"/>
    <col min="4" max="4" width="19.7109375" style="0" customWidth="1"/>
    <col min="5" max="5" width="24.28125" style="0" customWidth="1"/>
    <col min="6" max="6" width="7.140625" style="0" customWidth="1"/>
    <col min="7" max="7" width="19.421875" style="0" customWidth="1"/>
    <col min="8" max="8" width="10.57421875" style="0" customWidth="1"/>
    <col min="9" max="9" width="8.28125" style="0" customWidth="1"/>
    <col min="10" max="10" width="8.00390625" style="0" customWidth="1"/>
    <col min="11" max="11" width="7.57421875" style="0" customWidth="1"/>
    <col min="12" max="12" width="7.8515625" style="0" customWidth="1"/>
    <col min="13" max="13" width="7.7109375" style="0" customWidth="1"/>
    <col min="14" max="14" width="11.00390625" style="0" customWidth="1"/>
    <col min="15" max="15" width="5.140625" style="0" customWidth="1"/>
    <col min="16" max="16" width="7.421875" style="0" customWidth="1"/>
    <col min="17" max="17" width="11.28125" style="0" customWidth="1"/>
  </cols>
  <sheetData>
    <row r="1" spans="1:15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4" t="s">
        <v>54</v>
      </c>
      <c r="M1" s="36"/>
      <c r="N1" s="36"/>
      <c r="O1" s="36"/>
    </row>
    <row r="2" spans="1:15" ht="15">
      <c r="A2" s="189" t="s">
        <v>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5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5">
      <c r="A4" s="189" t="s">
        <v>17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5">
      <c r="A5" s="189" t="s">
        <v>55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>
      <c r="A7" s="190" t="s">
        <v>83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7" ht="54.75" customHeight="1">
      <c r="A9" s="181" t="s">
        <v>1</v>
      </c>
      <c r="B9" s="181" t="s">
        <v>2</v>
      </c>
      <c r="C9" s="181" t="s">
        <v>3</v>
      </c>
      <c r="D9" s="181" t="s">
        <v>4</v>
      </c>
      <c r="E9" s="181" t="s">
        <v>5</v>
      </c>
      <c r="F9" s="179" t="s">
        <v>6</v>
      </c>
      <c r="G9" s="181" t="s">
        <v>20</v>
      </c>
      <c r="H9" s="184" t="s">
        <v>12</v>
      </c>
      <c r="I9" s="185"/>
      <c r="J9" s="186" t="s">
        <v>39</v>
      </c>
      <c r="K9" s="187"/>
      <c r="L9" s="167" t="s">
        <v>40</v>
      </c>
      <c r="M9" s="168"/>
      <c r="N9" s="179" t="s">
        <v>7</v>
      </c>
      <c r="O9" s="179" t="s">
        <v>8</v>
      </c>
      <c r="P9" s="39" t="s">
        <v>9</v>
      </c>
      <c r="Q9" s="159" t="s">
        <v>10</v>
      </c>
    </row>
    <row r="10" spans="1:17" ht="77.25" customHeight="1">
      <c r="A10" s="182"/>
      <c r="B10" s="182"/>
      <c r="C10" s="182"/>
      <c r="D10" s="182"/>
      <c r="E10" s="182"/>
      <c r="F10" s="188"/>
      <c r="G10" s="182"/>
      <c r="H10" s="55" t="s">
        <v>13</v>
      </c>
      <c r="I10" s="6" t="s">
        <v>14</v>
      </c>
      <c r="J10" s="31" t="s">
        <v>23</v>
      </c>
      <c r="K10" s="6" t="s">
        <v>14</v>
      </c>
      <c r="L10" s="31" t="s">
        <v>23</v>
      </c>
      <c r="M10" s="6" t="s">
        <v>14</v>
      </c>
      <c r="N10" s="180"/>
      <c r="O10" s="180"/>
      <c r="P10" s="41"/>
      <c r="Q10" s="160"/>
    </row>
    <row r="11" spans="1:17" ht="25.5" customHeight="1">
      <c r="A11" s="21">
        <v>1</v>
      </c>
      <c r="B11" s="89" t="s">
        <v>82</v>
      </c>
      <c r="C11" s="89" t="s">
        <v>385</v>
      </c>
      <c r="D11" s="89" t="s">
        <v>386</v>
      </c>
      <c r="E11" s="49" t="s">
        <v>22</v>
      </c>
      <c r="F11" s="32">
        <v>11</v>
      </c>
      <c r="G11" s="34" t="s">
        <v>241</v>
      </c>
      <c r="H11" s="20">
        <v>31</v>
      </c>
      <c r="I11" s="29">
        <f aca="true" t="shared" si="0" ref="I11:I38">25*H11/48</f>
        <v>16.145833333333332</v>
      </c>
      <c r="J11" s="53">
        <v>10</v>
      </c>
      <c r="K11" s="47">
        <f aca="true" t="shared" si="1" ref="K11:K38">35*J11/10</f>
        <v>35</v>
      </c>
      <c r="L11" s="20">
        <v>32</v>
      </c>
      <c r="M11" s="47">
        <f aca="true" t="shared" si="2" ref="M11:M37">40*32/L11</f>
        <v>40</v>
      </c>
      <c r="N11" s="93">
        <f aca="true" t="shared" si="3" ref="N11:N38">M11+K11+I11</f>
        <v>91.14583333333333</v>
      </c>
      <c r="O11" s="48">
        <v>1</v>
      </c>
      <c r="P11" s="143" t="s">
        <v>379</v>
      </c>
      <c r="Q11" s="93">
        <f aca="true" t="shared" si="4" ref="Q11:Q38">N11*100/100</f>
        <v>91.14583333333331</v>
      </c>
    </row>
    <row r="12" spans="1:17" ht="25.5" customHeight="1">
      <c r="A12" s="21">
        <v>2</v>
      </c>
      <c r="B12" s="89" t="s">
        <v>90</v>
      </c>
      <c r="C12" s="89" t="s">
        <v>385</v>
      </c>
      <c r="D12" s="89" t="s">
        <v>387</v>
      </c>
      <c r="E12" s="49" t="s">
        <v>22</v>
      </c>
      <c r="F12" s="28">
        <v>11</v>
      </c>
      <c r="G12" s="34" t="s">
        <v>239</v>
      </c>
      <c r="H12" s="20">
        <v>36</v>
      </c>
      <c r="I12" s="29">
        <f t="shared" si="0"/>
        <v>18.75</v>
      </c>
      <c r="J12" s="128">
        <v>10</v>
      </c>
      <c r="K12" s="47">
        <f t="shared" si="1"/>
        <v>35</v>
      </c>
      <c r="L12" s="21">
        <v>37</v>
      </c>
      <c r="M12" s="47">
        <f t="shared" si="2"/>
        <v>34.5945945945946</v>
      </c>
      <c r="N12" s="93">
        <f t="shared" si="3"/>
        <v>88.3445945945946</v>
      </c>
      <c r="O12" s="48">
        <v>2</v>
      </c>
      <c r="P12" s="66" t="s">
        <v>380</v>
      </c>
      <c r="Q12" s="93">
        <f t="shared" si="4"/>
        <v>88.3445945945946</v>
      </c>
    </row>
    <row r="13" spans="1:17" ht="25.5" customHeight="1">
      <c r="A13" s="21">
        <v>3</v>
      </c>
      <c r="B13" s="72" t="s">
        <v>89</v>
      </c>
      <c r="C13" s="72" t="s">
        <v>388</v>
      </c>
      <c r="D13" s="72" t="s">
        <v>389</v>
      </c>
      <c r="E13" s="49" t="s">
        <v>35</v>
      </c>
      <c r="F13" s="33">
        <v>11</v>
      </c>
      <c r="G13" s="34" t="s">
        <v>119</v>
      </c>
      <c r="H13" s="20">
        <v>34</v>
      </c>
      <c r="I13" s="29">
        <f t="shared" si="0"/>
        <v>17.708333333333332</v>
      </c>
      <c r="J13" s="128">
        <v>9.8</v>
      </c>
      <c r="K13" s="47">
        <f t="shared" si="1"/>
        <v>34.3</v>
      </c>
      <c r="L13" s="21">
        <v>38.15</v>
      </c>
      <c r="M13" s="47">
        <f t="shared" si="2"/>
        <v>33.551769331585845</v>
      </c>
      <c r="N13" s="93">
        <f t="shared" si="3"/>
        <v>85.56010266491917</v>
      </c>
      <c r="O13" s="48">
        <v>3</v>
      </c>
      <c r="P13" s="66" t="s">
        <v>381</v>
      </c>
      <c r="Q13" s="93">
        <f t="shared" si="4"/>
        <v>85.56010266491917</v>
      </c>
    </row>
    <row r="14" spans="1:17" ht="25.5" customHeight="1">
      <c r="A14" s="21">
        <v>4</v>
      </c>
      <c r="B14" s="105" t="s">
        <v>25</v>
      </c>
      <c r="C14" s="105" t="s">
        <v>390</v>
      </c>
      <c r="D14" s="105" t="s">
        <v>388</v>
      </c>
      <c r="E14" s="49" t="s">
        <v>51</v>
      </c>
      <c r="F14" s="33">
        <v>11</v>
      </c>
      <c r="G14" s="34" t="s">
        <v>237</v>
      </c>
      <c r="H14" s="20">
        <v>25.5</v>
      </c>
      <c r="I14" s="29">
        <f t="shared" si="0"/>
        <v>13.28125</v>
      </c>
      <c r="J14" s="128">
        <v>9.6</v>
      </c>
      <c r="K14" s="47">
        <f t="shared" si="1"/>
        <v>33.6</v>
      </c>
      <c r="L14" s="20">
        <v>35.2</v>
      </c>
      <c r="M14" s="47">
        <f t="shared" si="2"/>
        <v>36.36363636363636</v>
      </c>
      <c r="N14" s="93">
        <f t="shared" si="3"/>
        <v>83.24488636363637</v>
      </c>
      <c r="O14" s="48">
        <v>4</v>
      </c>
      <c r="P14" s="139"/>
      <c r="Q14" s="93">
        <f t="shared" si="4"/>
        <v>83.24488636363635</v>
      </c>
    </row>
    <row r="15" spans="1:17" ht="25.5" customHeight="1">
      <c r="A15" s="21">
        <v>5</v>
      </c>
      <c r="B15" s="70" t="s">
        <v>29</v>
      </c>
      <c r="C15" s="70" t="s">
        <v>385</v>
      </c>
      <c r="D15" s="70" t="s">
        <v>385</v>
      </c>
      <c r="E15" s="49" t="s">
        <v>52</v>
      </c>
      <c r="F15" s="33">
        <v>11</v>
      </c>
      <c r="G15" s="34" t="s">
        <v>123</v>
      </c>
      <c r="H15" s="20">
        <v>27</v>
      </c>
      <c r="I15" s="29">
        <f t="shared" si="0"/>
        <v>14.0625</v>
      </c>
      <c r="J15" s="53">
        <v>9.8</v>
      </c>
      <c r="K15" s="47">
        <f t="shared" si="1"/>
        <v>34.3</v>
      </c>
      <c r="L15" s="121">
        <v>36.7</v>
      </c>
      <c r="M15" s="47">
        <f t="shared" si="2"/>
        <v>34.87738419618528</v>
      </c>
      <c r="N15" s="93">
        <f t="shared" si="3"/>
        <v>83.23988419618527</v>
      </c>
      <c r="O15" s="48">
        <v>4</v>
      </c>
      <c r="P15" s="63"/>
      <c r="Q15" s="93">
        <f t="shared" si="4"/>
        <v>83.23988419618527</v>
      </c>
    </row>
    <row r="16" spans="1:17" ht="25.5" customHeight="1">
      <c r="A16" s="21">
        <v>6</v>
      </c>
      <c r="B16" s="103" t="s">
        <v>93</v>
      </c>
      <c r="C16" s="104" t="s">
        <v>391</v>
      </c>
      <c r="D16" s="104" t="s">
        <v>392</v>
      </c>
      <c r="E16" s="106" t="s">
        <v>106</v>
      </c>
      <c r="F16" s="33">
        <v>11</v>
      </c>
      <c r="G16" s="34" t="s">
        <v>121</v>
      </c>
      <c r="H16" s="20">
        <v>24.5</v>
      </c>
      <c r="I16" s="29">
        <f t="shared" si="0"/>
        <v>12.760416666666666</v>
      </c>
      <c r="J16" s="53">
        <v>8.5</v>
      </c>
      <c r="K16" s="47">
        <f t="shared" si="1"/>
        <v>29.75</v>
      </c>
      <c r="L16" s="125">
        <v>34.04</v>
      </c>
      <c r="M16" s="47">
        <f t="shared" si="2"/>
        <v>37.60282021151586</v>
      </c>
      <c r="N16" s="93">
        <f t="shared" si="3"/>
        <v>80.11323687818253</v>
      </c>
      <c r="O16" s="48">
        <v>5</v>
      </c>
      <c r="P16" s="20"/>
      <c r="Q16" s="93">
        <f t="shared" si="4"/>
        <v>80.11323687818253</v>
      </c>
    </row>
    <row r="17" spans="1:17" ht="25.5" customHeight="1">
      <c r="A17" s="21">
        <v>7</v>
      </c>
      <c r="B17" s="72" t="s">
        <v>41</v>
      </c>
      <c r="C17" s="72" t="s">
        <v>393</v>
      </c>
      <c r="D17" s="72" t="s">
        <v>385</v>
      </c>
      <c r="E17" s="49" t="s">
        <v>35</v>
      </c>
      <c r="F17" s="33">
        <v>11</v>
      </c>
      <c r="G17" s="34" t="s">
        <v>120</v>
      </c>
      <c r="H17" s="20">
        <v>36</v>
      </c>
      <c r="I17" s="29">
        <f t="shared" si="0"/>
        <v>18.75</v>
      </c>
      <c r="J17" s="128">
        <v>9.5</v>
      </c>
      <c r="K17" s="47">
        <f t="shared" si="1"/>
        <v>33.25</v>
      </c>
      <c r="L17" s="21">
        <v>47.89</v>
      </c>
      <c r="M17" s="47">
        <f t="shared" si="2"/>
        <v>26.727918145750678</v>
      </c>
      <c r="N17" s="93">
        <f t="shared" si="3"/>
        <v>78.72791814575068</v>
      </c>
      <c r="O17" s="48">
        <v>6</v>
      </c>
      <c r="P17" s="44"/>
      <c r="Q17" s="93">
        <f t="shared" si="4"/>
        <v>78.72791814575068</v>
      </c>
    </row>
    <row r="18" spans="1:17" ht="25.5" customHeight="1">
      <c r="A18" s="21">
        <v>8</v>
      </c>
      <c r="B18" s="103" t="s">
        <v>92</v>
      </c>
      <c r="C18" s="104" t="s">
        <v>392</v>
      </c>
      <c r="D18" s="104" t="s">
        <v>394</v>
      </c>
      <c r="E18" s="106" t="s">
        <v>106</v>
      </c>
      <c r="F18" s="33">
        <v>11</v>
      </c>
      <c r="G18" s="34" t="s">
        <v>122</v>
      </c>
      <c r="H18" s="49">
        <v>29</v>
      </c>
      <c r="I18" s="29">
        <f t="shared" si="0"/>
        <v>15.104166666666666</v>
      </c>
      <c r="J18" s="30">
        <v>8</v>
      </c>
      <c r="K18" s="47">
        <f t="shared" si="1"/>
        <v>28</v>
      </c>
      <c r="L18" s="124">
        <v>36.01</v>
      </c>
      <c r="M18" s="47">
        <f t="shared" si="2"/>
        <v>35.54568175506804</v>
      </c>
      <c r="N18" s="93">
        <f t="shared" si="3"/>
        <v>78.6498484217347</v>
      </c>
      <c r="O18" s="48">
        <v>7</v>
      </c>
      <c r="P18" s="44"/>
      <c r="Q18" s="93">
        <f t="shared" si="4"/>
        <v>78.6498484217347</v>
      </c>
    </row>
    <row r="19" spans="1:17" ht="25.5" customHeight="1">
      <c r="A19" s="21">
        <v>9</v>
      </c>
      <c r="B19" s="89" t="s">
        <v>91</v>
      </c>
      <c r="C19" s="89" t="s">
        <v>392</v>
      </c>
      <c r="D19" s="89" t="s">
        <v>386</v>
      </c>
      <c r="E19" s="49" t="s">
        <v>22</v>
      </c>
      <c r="F19" s="33">
        <v>11</v>
      </c>
      <c r="G19" s="34" t="s">
        <v>240</v>
      </c>
      <c r="H19" s="20">
        <v>35</v>
      </c>
      <c r="I19" s="29">
        <f t="shared" si="0"/>
        <v>18.229166666666668</v>
      </c>
      <c r="J19" s="128">
        <v>8.5</v>
      </c>
      <c r="K19" s="47">
        <f t="shared" si="1"/>
        <v>29.75</v>
      </c>
      <c r="L19" s="21">
        <v>43</v>
      </c>
      <c r="M19" s="47">
        <f t="shared" si="2"/>
        <v>29.767441860465116</v>
      </c>
      <c r="N19" s="93">
        <f t="shared" si="3"/>
        <v>77.74660852713178</v>
      </c>
      <c r="O19" s="48">
        <v>8</v>
      </c>
      <c r="P19" s="63"/>
      <c r="Q19" s="93">
        <f t="shared" si="4"/>
        <v>77.74660852713178</v>
      </c>
    </row>
    <row r="20" spans="1:17" ht="25.5" customHeight="1">
      <c r="A20" s="21">
        <v>10</v>
      </c>
      <c r="B20" s="71" t="s">
        <v>79</v>
      </c>
      <c r="C20" s="71" t="s">
        <v>392</v>
      </c>
      <c r="D20" s="71" t="s">
        <v>389</v>
      </c>
      <c r="E20" s="107" t="s">
        <v>26</v>
      </c>
      <c r="F20" s="32">
        <v>11</v>
      </c>
      <c r="G20" s="34" t="s">
        <v>238</v>
      </c>
      <c r="H20" s="20">
        <v>25</v>
      </c>
      <c r="I20" s="29">
        <f t="shared" si="0"/>
        <v>13.020833333333334</v>
      </c>
      <c r="J20" s="53">
        <v>9</v>
      </c>
      <c r="K20" s="47">
        <f t="shared" si="1"/>
        <v>31.5</v>
      </c>
      <c r="L20" s="20">
        <v>40</v>
      </c>
      <c r="M20" s="47">
        <f t="shared" si="2"/>
        <v>32</v>
      </c>
      <c r="N20" s="93">
        <f t="shared" si="3"/>
        <v>76.52083333333333</v>
      </c>
      <c r="O20" s="48">
        <v>9</v>
      </c>
      <c r="P20" s="20"/>
      <c r="Q20" s="93">
        <f t="shared" si="4"/>
        <v>76.52083333333333</v>
      </c>
    </row>
    <row r="21" spans="1:17" ht="25.5" customHeight="1">
      <c r="A21" s="21">
        <v>11</v>
      </c>
      <c r="B21" s="71" t="s">
        <v>95</v>
      </c>
      <c r="C21" s="71" t="s">
        <v>392</v>
      </c>
      <c r="D21" s="71" t="s">
        <v>385</v>
      </c>
      <c r="E21" s="107" t="s">
        <v>26</v>
      </c>
      <c r="F21" s="33">
        <v>11</v>
      </c>
      <c r="G21" s="34" t="s">
        <v>118</v>
      </c>
      <c r="H21" s="20">
        <v>27</v>
      </c>
      <c r="I21" s="29">
        <f t="shared" si="0"/>
        <v>14.0625</v>
      </c>
      <c r="J21" s="128">
        <v>8</v>
      </c>
      <c r="K21" s="47">
        <f t="shared" si="1"/>
        <v>28</v>
      </c>
      <c r="L21" s="21">
        <v>46.5</v>
      </c>
      <c r="M21" s="47">
        <f t="shared" si="2"/>
        <v>27.526881720430108</v>
      </c>
      <c r="N21" s="93">
        <f t="shared" si="3"/>
        <v>69.58938172043011</v>
      </c>
      <c r="O21" s="48">
        <v>10</v>
      </c>
      <c r="P21" s="20"/>
      <c r="Q21" s="93">
        <f t="shared" si="4"/>
        <v>69.58938172043011</v>
      </c>
    </row>
    <row r="22" spans="1:17" ht="25.5" customHeight="1">
      <c r="A22" s="21">
        <v>12</v>
      </c>
      <c r="B22" s="70" t="s">
        <v>94</v>
      </c>
      <c r="C22" s="70" t="s">
        <v>386</v>
      </c>
      <c r="D22" s="70" t="s">
        <v>392</v>
      </c>
      <c r="E22" s="49" t="s">
        <v>21</v>
      </c>
      <c r="F22" s="33">
        <v>11</v>
      </c>
      <c r="G22" s="34" t="s">
        <v>109</v>
      </c>
      <c r="H22" s="20">
        <v>22</v>
      </c>
      <c r="I22" s="29">
        <f t="shared" si="0"/>
        <v>11.458333333333334</v>
      </c>
      <c r="J22" s="128">
        <v>8.8</v>
      </c>
      <c r="K22" s="47">
        <f t="shared" si="1"/>
        <v>30.8</v>
      </c>
      <c r="L22" s="21">
        <v>52.15</v>
      </c>
      <c r="M22" s="47">
        <f t="shared" si="2"/>
        <v>24.54458293384468</v>
      </c>
      <c r="N22" s="93">
        <f t="shared" si="3"/>
        <v>66.802916267178</v>
      </c>
      <c r="O22" s="48">
        <v>11</v>
      </c>
      <c r="P22" s="26"/>
      <c r="Q22" s="93">
        <f t="shared" si="4"/>
        <v>66.802916267178</v>
      </c>
    </row>
    <row r="23" spans="1:17" ht="25.5" customHeight="1">
      <c r="A23" s="21">
        <v>13</v>
      </c>
      <c r="B23" s="70" t="s">
        <v>81</v>
      </c>
      <c r="C23" s="70" t="s">
        <v>395</v>
      </c>
      <c r="D23" s="70" t="s">
        <v>396</v>
      </c>
      <c r="E23" s="49" t="s">
        <v>107</v>
      </c>
      <c r="F23" s="35">
        <v>11</v>
      </c>
      <c r="G23" s="34" t="s">
        <v>244</v>
      </c>
      <c r="H23" s="49">
        <v>18</v>
      </c>
      <c r="I23" s="29">
        <f t="shared" si="0"/>
        <v>9.375</v>
      </c>
      <c r="J23" s="53">
        <v>9.5</v>
      </c>
      <c r="K23" s="47">
        <f t="shared" si="1"/>
        <v>33.25</v>
      </c>
      <c r="L23" s="20">
        <v>58</v>
      </c>
      <c r="M23" s="47">
        <f t="shared" si="2"/>
        <v>22.06896551724138</v>
      </c>
      <c r="N23" s="93">
        <f t="shared" si="3"/>
        <v>64.69396551724138</v>
      </c>
      <c r="O23" s="48">
        <v>12</v>
      </c>
      <c r="P23" s="26"/>
      <c r="Q23" s="93">
        <f t="shared" si="4"/>
        <v>64.69396551724138</v>
      </c>
    </row>
    <row r="24" spans="1:17" ht="25.5" customHeight="1">
      <c r="A24" s="21">
        <v>14</v>
      </c>
      <c r="B24" s="70" t="s">
        <v>34</v>
      </c>
      <c r="C24" s="70" t="s">
        <v>387</v>
      </c>
      <c r="D24" s="70" t="s">
        <v>386</v>
      </c>
      <c r="E24" s="49" t="s">
        <v>21</v>
      </c>
      <c r="F24" s="32">
        <v>11</v>
      </c>
      <c r="G24" s="34" t="s">
        <v>108</v>
      </c>
      <c r="H24" s="20">
        <v>19.5</v>
      </c>
      <c r="I24" s="29">
        <f t="shared" si="0"/>
        <v>10.15625</v>
      </c>
      <c r="J24" s="128">
        <v>7.9</v>
      </c>
      <c r="K24" s="47">
        <f t="shared" si="1"/>
        <v>27.65</v>
      </c>
      <c r="L24" s="21">
        <v>52.66</v>
      </c>
      <c r="M24" s="47">
        <f t="shared" si="2"/>
        <v>24.306874287884543</v>
      </c>
      <c r="N24" s="93">
        <f t="shared" si="3"/>
        <v>62.113124287884546</v>
      </c>
      <c r="O24" s="48">
        <v>13</v>
      </c>
      <c r="P24" s="26"/>
      <c r="Q24" s="93">
        <f t="shared" si="4"/>
        <v>62.113124287884546</v>
      </c>
    </row>
    <row r="25" spans="1:17" ht="25.5" customHeight="1">
      <c r="A25" s="21">
        <v>15</v>
      </c>
      <c r="B25" s="71" t="s">
        <v>78</v>
      </c>
      <c r="C25" s="71" t="s">
        <v>397</v>
      </c>
      <c r="D25" s="71" t="s">
        <v>385</v>
      </c>
      <c r="E25" s="107" t="s">
        <v>26</v>
      </c>
      <c r="F25" s="33">
        <v>11</v>
      </c>
      <c r="G25" s="34" t="s">
        <v>245</v>
      </c>
      <c r="H25" s="20">
        <v>20</v>
      </c>
      <c r="I25" s="29">
        <f t="shared" si="0"/>
        <v>10.416666666666666</v>
      </c>
      <c r="J25" s="128">
        <v>8</v>
      </c>
      <c r="K25" s="47">
        <f t="shared" si="1"/>
        <v>28</v>
      </c>
      <c r="L25" s="21">
        <v>56.5</v>
      </c>
      <c r="M25" s="47">
        <f t="shared" si="2"/>
        <v>22.654867256637168</v>
      </c>
      <c r="N25" s="93">
        <f t="shared" si="3"/>
        <v>61.07153392330383</v>
      </c>
      <c r="O25" s="48">
        <v>14</v>
      </c>
      <c r="P25" s="26"/>
      <c r="Q25" s="93">
        <f t="shared" si="4"/>
        <v>61.07153392330383</v>
      </c>
    </row>
    <row r="26" spans="1:17" ht="25.5" customHeight="1">
      <c r="A26" s="21">
        <v>16</v>
      </c>
      <c r="B26" s="104" t="s">
        <v>99</v>
      </c>
      <c r="C26" s="104" t="s">
        <v>398</v>
      </c>
      <c r="D26" s="104" t="s">
        <v>385</v>
      </c>
      <c r="E26" s="49" t="s">
        <v>30</v>
      </c>
      <c r="F26" s="33">
        <v>11</v>
      </c>
      <c r="G26" s="34" t="s">
        <v>113</v>
      </c>
      <c r="H26" s="20">
        <v>15</v>
      </c>
      <c r="I26" s="29">
        <f t="shared" si="0"/>
        <v>7.8125</v>
      </c>
      <c r="J26" s="128">
        <v>9</v>
      </c>
      <c r="K26" s="47">
        <f t="shared" si="1"/>
        <v>31.5</v>
      </c>
      <c r="L26" s="21">
        <v>66</v>
      </c>
      <c r="M26" s="47">
        <f t="shared" si="2"/>
        <v>19.393939393939394</v>
      </c>
      <c r="N26" s="93">
        <f t="shared" si="3"/>
        <v>58.70643939393939</v>
      </c>
      <c r="O26" s="48">
        <v>15</v>
      </c>
      <c r="P26" s="26"/>
      <c r="Q26" s="93">
        <f t="shared" si="4"/>
        <v>58.70643939393939</v>
      </c>
    </row>
    <row r="27" spans="1:17" s="36" customFormat="1" ht="25.5" customHeight="1">
      <c r="A27" s="21">
        <v>17</v>
      </c>
      <c r="B27" s="105" t="s">
        <v>105</v>
      </c>
      <c r="C27" s="105" t="s">
        <v>387</v>
      </c>
      <c r="D27" s="105" t="s">
        <v>392</v>
      </c>
      <c r="E27" s="49" t="s">
        <v>51</v>
      </c>
      <c r="F27" s="28">
        <v>11</v>
      </c>
      <c r="G27" s="34" t="s">
        <v>248</v>
      </c>
      <c r="H27" s="20">
        <v>17</v>
      </c>
      <c r="I27" s="29">
        <f t="shared" si="0"/>
        <v>8.854166666666666</v>
      </c>
      <c r="J27" s="20">
        <v>7</v>
      </c>
      <c r="K27" s="47">
        <f t="shared" si="1"/>
        <v>24.5</v>
      </c>
      <c r="L27" s="20">
        <v>56</v>
      </c>
      <c r="M27" s="47">
        <f t="shared" si="2"/>
        <v>22.857142857142858</v>
      </c>
      <c r="N27" s="93">
        <f t="shared" si="3"/>
        <v>56.211309523809526</v>
      </c>
      <c r="O27" s="48">
        <v>16</v>
      </c>
      <c r="P27" s="139"/>
      <c r="Q27" s="93">
        <f t="shared" si="4"/>
        <v>56.211309523809526</v>
      </c>
    </row>
    <row r="28" spans="1:17" s="36" customFormat="1" ht="25.5" customHeight="1">
      <c r="A28" s="21">
        <v>18</v>
      </c>
      <c r="B28" s="104" t="s">
        <v>97</v>
      </c>
      <c r="C28" s="104" t="s">
        <v>387</v>
      </c>
      <c r="D28" s="104" t="s">
        <v>397</v>
      </c>
      <c r="E28" s="49" t="s">
        <v>30</v>
      </c>
      <c r="F28" s="33">
        <v>11</v>
      </c>
      <c r="G28" s="34" t="s">
        <v>115</v>
      </c>
      <c r="H28" s="20">
        <v>17</v>
      </c>
      <c r="I28" s="29">
        <f t="shared" si="0"/>
        <v>8.854166666666666</v>
      </c>
      <c r="J28" s="128">
        <v>8</v>
      </c>
      <c r="K28" s="47">
        <f t="shared" si="1"/>
        <v>28</v>
      </c>
      <c r="L28" s="21">
        <v>69</v>
      </c>
      <c r="M28" s="47">
        <f t="shared" si="2"/>
        <v>18.55072463768116</v>
      </c>
      <c r="N28" s="93">
        <f t="shared" si="3"/>
        <v>55.40489130434782</v>
      </c>
      <c r="O28" s="48">
        <v>17</v>
      </c>
      <c r="P28" s="26"/>
      <c r="Q28" s="93">
        <f t="shared" si="4"/>
        <v>55.40489130434782</v>
      </c>
    </row>
    <row r="29" spans="1:17" s="36" customFormat="1" ht="25.5" customHeight="1">
      <c r="A29" s="21">
        <v>19</v>
      </c>
      <c r="B29" s="105" t="s">
        <v>104</v>
      </c>
      <c r="C29" s="105" t="s">
        <v>390</v>
      </c>
      <c r="D29" s="105" t="s">
        <v>385</v>
      </c>
      <c r="E29" s="49" t="s">
        <v>51</v>
      </c>
      <c r="F29" s="28">
        <v>11</v>
      </c>
      <c r="G29" s="34" t="s">
        <v>246</v>
      </c>
      <c r="H29" s="20">
        <v>19</v>
      </c>
      <c r="I29" s="29">
        <f t="shared" si="0"/>
        <v>9.895833333333334</v>
      </c>
      <c r="J29" s="53">
        <v>6.6</v>
      </c>
      <c r="K29" s="47">
        <f t="shared" si="1"/>
        <v>23.1</v>
      </c>
      <c r="L29" s="20">
        <v>60.5</v>
      </c>
      <c r="M29" s="47">
        <f t="shared" si="2"/>
        <v>21.15702479338843</v>
      </c>
      <c r="N29" s="93">
        <f t="shared" si="3"/>
        <v>54.15285812672177</v>
      </c>
      <c r="O29" s="48">
        <v>18</v>
      </c>
      <c r="P29" s="139"/>
      <c r="Q29" s="93">
        <f t="shared" si="4"/>
        <v>54.15285812672177</v>
      </c>
    </row>
    <row r="30" spans="1:17" s="36" customFormat="1" ht="25.5" customHeight="1">
      <c r="A30" s="21">
        <v>20</v>
      </c>
      <c r="B30" s="71" t="s">
        <v>88</v>
      </c>
      <c r="C30" s="71" t="s">
        <v>386</v>
      </c>
      <c r="D30" s="71" t="s">
        <v>392</v>
      </c>
      <c r="E30" s="49" t="s">
        <v>32</v>
      </c>
      <c r="F30" s="33">
        <v>11</v>
      </c>
      <c r="G30" s="34" t="s">
        <v>243</v>
      </c>
      <c r="H30" s="20">
        <v>14</v>
      </c>
      <c r="I30" s="29">
        <f t="shared" si="0"/>
        <v>7.291666666666667</v>
      </c>
      <c r="J30" s="128">
        <v>7.2</v>
      </c>
      <c r="K30" s="47">
        <f t="shared" si="1"/>
        <v>25.2</v>
      </c>
      <c r="L30" s="21">
        <v>62.12</v>
      </c>
      <c r="M30" s="47">
        <f t="shared" si="2"/>
        <v>20.605280103026402</v>
      </c>
      <c r="N30" s="93">
        <f t="shared" si="3"/>
        <v>53.09694676969307</v>
      </c>
      <c r="O30" s="48">
        <v>19</v>
      </c>
      <c r="P30" s="63"/>
      <c r="Q30" s="93">
        <f t="shared" si="4"/>
        <v>53.09694676969307</v>
      </c>
    </row>
    <row r="31" spans="1:17" s="36" customFormat="1" ht="25.5" customHeight="1">
      <c r="A31" s="21">
        <v>21</v>
      </c>
      <c r="B31" s="104" t="s">
        <v>230</v>
      </c>
      <c r="C31" s="104" t="s">
        <v>399</v>
      </c>
      <c r="D31" s="104" t="s">
        <v>385</v>
      </c>
      <c r="E31" s="49" t="s">
        <v>30</v>
      </c>
      <c r="F31" s="145">
        <v>11</v>
      </c>
      <c r="G31" s="34" t="s">
        <v>110</v>
      </c>
      <c r="H31" s="145">
        <v>23</v>
      </c>
      <c r="I31" s="29">
        <f t="shared" si="0"/>
        <v>11.979166666666666</v>
      </c>
      <c r="J31" s="122">
        <v>6</v>
      </c>
      <c r="K31" s="47">
        <f t="shared" si="1"/>
        <v>21</v>
      </c>
      <c r="L31" s="92">
        <v>67</v>
      </c>
      <c r="M31" s="47">
        <f t="shared" si="2"/>
        <v>19.104477611940297</v>
      </c>
      <c r="N31" s="93">
        <f t="shared" si="3"/>
        <v>52.08364427860696</v>
      </c>
      <c r="O31" s="48">
        <v>20</v>
      </c>
      <c r="P31" s="146"/>
      <c r="Q31" s="93">
        <f t="shared" si="4"/>
        <v>52.08364427860696</v>
      </c>
    </row>
    <row r="32" spans="1:17" s="36" customFormat="1" ht="25.5" customHeight="1">
      <c r="A32" s="21">
        <v>22</v>
      </c>
      <c r="B32" s="104" t="s">
        <v>96</v>
      </c>
      <c r="C32" s="104" t="s">
        <v>385</v>
      </c>
      <c r="D32" s="104" t="s">
        <v>385</v>
      </c>
      <c r="E32" s="49" t="s">
        <v>30</v>
      </c>
      <c r="F32" s="32">
        <v>11</v>
      </c>
      <c r="G32" s="34" t="s">
        <v>111</v>
      </c>
      <c r="H32" s="20">
        <v>9.5</v>
      </c>
      <c r="I32" s="29">
        <f t="shared" si="0"/>
        <v>4.947916666666667</v>
      </c>
      <c r="J32" s="53">
        <v>9</v>
      </c>
      <c r="K32" s="47">
        <f t="shared" si="1"/>
        <v>31.5</v>
      </c>
      <c r="L32" s="20">
        <v>88</v>
      </c>
      <c r="M32" s="47">
        <f t="shared" si="2"/>
        <v>14.545454545454545</v>
      </c>
      <c r="N32" s="93">
        <f t="shared" si="3"/>
        <v>50.99337121212121</v>
      </c>
      <c r="O32" s="48">
        <v>21</v>
      </c>
      <c r="P32" s="44"/>
      <c r="Q32" s="93">
        <f t="shared" si="4"/>
        <v>50.99337121212121</v>
      </c>
    </row>
    <row r="33" spans="1:17" s="36" customFormat="1" ht="25.5" customHeight="1">
      <c r="A33" s="21">
        <v>23</v>
      </c>
      <c r="B33" s="104" t="s">
        <v>98</v>
      </c>
      <c r="C33" s="104" t="s">
        <v>391</v>
      </c>
      <c r="D33" s="104" t="s">
        <v>390</v>
      </c>
      <c r="E33" s="49" t="s">
        <v>30</v>
      </c>
      <c r="F33" s="35">
        <v>11</v>
      </c>
      <c r="G33" s="34" t="s">
        <v>116</v>
      </c>
      <c r="H33" s="20">
        <v>14</v>
      </c>
      <c r="I33" s="29">
        <f t="shared" si="0"/>
        <v>7.291666666666667</v>
      </c>
      <c r="J33" s="53">
        <v>7</v>
      </c>
      <c r="K33" s="47">
        <f t="shared" si="1"/>
        <v>24.5</v>
      </c>
      <c r="L33" s="20">
        <v>90</v>
      </c>
      <c r="M33" s="47">
        <f t="shared" si="2"/>
        <v>14.222222222222221</v>
      </c>
      <c r="N33" s="93">
        <f t="shared" si="3"/>
        <v>46.013888888888886</v>
      </c>
      <c r="O33" s="48">
        <v>22</v>
      </c>
      <c r="P33" s="20"/>
      <c r="Q33" s="93">
        <f t="shared" si="4"/>
        <v>46.013888888888886</v>
      </c>
    </row>
    <row r="34" spans="1:17" ht="27" customHeight="1">
      <c r="A34" s="21">
        <v>24</v>
      </c>
      <c r="B34" s="104" t="s">
        <v>100</v>
      </c>
      <c r="C34" s="104" t="s">
        <v>392</v>
      </c>
      <c r="D34" s="104" t="s">
        <v>397</v>
      </c>
      <c r="E34" s="49" t="s">
        <v>30</v>
      </c>
      <c r="F34" s="33">
        <v>11</v>
      </c>
      <c r="G34" s="34" t="s">
        <v>114</v>
      </c>
      <c r="H34" s="20">
        <v>10.5</v>
      </c>
      <c r="I34" s="29">
        <f t="shared" si="0"/>
        <v>5.46875</v>
      </c>
      <c r="J34" s="128">
        <v>7</v>
      </c>
      <c r="K34" s="47">
        <f t="shared" si="1"/>
        <v>24.5</v>
      </c>
      <c r="L34" s="21">
        <v>82</v>
      </c>
      <c r="M34" s="47">
        <f t="shared" si="2"/>
        <v>15.609756097560975</v>
      </c>
      <c r="N34" s="93">
        <f t="shared" si="3"/>
        <v>45.578506097560975</v>
      </c>
      <c r="O34" s="48">
        <v>23</v>
      </c>
      <c r="P34" s="44"/>
      <c r="Q34" s="93">
        <f t="shared" si="4"/>
        <v>45.578506097560975</v>
      </c>
    </row>
    <row r="35" spans="1:17" ht="25.5" customHeight="1">
      <c r="A35" s="21">
        <v>25</v>
      </c>
      <c r="B35" s="104" t="s">
        <v>102</v>
      </c>
      <c r="C35" s="104" t="s">
        <v>391</v>
      </c>
      <c r="D35" s="104" t="s">
        <v>397</v>
      </c>
      <c r="E35" s="49" t="s">
        <v>30</v>
      </c>
      <c r="F35" s="33">
        <v>11</v>
      </c>
      <c r="G35" s="34" t="s">
        <v>117</v>
      </c>
      <c r="H35" s="20">
        <v>12</v>
      </c>
      <c r="I35" s="29">
        <f t="shared" si="0"/>
        <v>6.25</v>
      </c>
      <c r="J35" s="128">
        <v>6</v>
      </c>
      <c r="K35" s="47">
        <f t="shared" si="1"/>
        <v>21</v>
      </c>
      <c r="L35" s="20">
        <v>95</v>
      </c>
      <c r="M35" s="47">
        <f t="shared" si="2"/>
        <v>13.473684210526315</v>
      </c>
      <c r="N35" s="93">
        <f t="shared" si="3"/>
        <v>40.723684210526315</v>
      </c>
      <c r="O35" s="48">
        <v>24</v>
      </c>
      <c r="P35" s="139"/>
      <c r="Q35" s="93">
        <f t="shared" si="4"/>
        <v>40.723684210526315</v>
      </c>
    </row>
    <row r="36" spans="1:17" ht="25.5" customHeight="1">
      <c r="A36" s="21">
        <v>26</v>
      </c>
      <c r="B36" s="71" t="s">
        <v>42</v>
      </c>
      <c r="C36" s="71" t="s">
        <v>385</v>
      </c>
      <c r="D36" s="71" t="s">
        <v>385</v>
      </c>
      <c r="E36" s="32" t="s">
        <v>31</v>
      </c>
      <c r="F36" s="46">
        <v>11</v>
      </c>
      <c r="G36" s="34" t="s">
        <v>242</v>
      </c>
      <c r="H36" s="20">
        <v>15.5</v>
      </c>
      <c r="I36" s="29">
        <f t="shared" si="0"/>
        <v>8.072916666666666</v>
      </c>
      <c r="J36" s="53">
        <v>6</v>
      </c>
      <c r="K36" s="47">
        <f t="shared" si="1"/>
        <v>21</v>
      </c>
      <c r="L36" s="20">
        <v>165.78</v>
      </c>
      <c r="M36" s="47">
        <f t="shared" si="2"/>
        <v>7.721076124984919</v>
      </c>
      <c r="N36" s="93">
        <f t="shared" si="3"/>
        <v>36.79399279165158</v>
      </c>
      <c r="O36" s="48">
        <v>25</v>
      </c>
      <c r="P36" s="63"/>
      <c r="Q36" s="93">
        <f t="shared" si="4"/>
        <v>36.79399279165158</v>
      </c>
    </row>
    <row r="37" spans="1:17" ht="25.5" customHeight="1">
      <c r="A37" s="21">
        <v>27</v>
      </c>
      <c r="B37" s="104" t="s">
        <v>101</v>
      </c>
      <c r="C37" s="104" t="s">
        <v>388</v>
      </c>
      <c r="D37" s="104" t="s">
        <v>397</v>
      </c>
      <c r="E37" s="49" t="s">
        <v>30</v>
      </c>
      <c r="F37" s="32">
        <v>11</v>
      </c>
      <c r="G37" s="34" t="s">
        <v>112</v>
      </c>
      <c r="H37" s="32">
        <v>14</v>
      </c>
      <c r="I37" s="29">
        <f t="shared" si="0"/>
        <v>7.291666666666667</v>
      </c>
      <c r="J37" s="120">
        <v>4</v>
      </c>
      <c r="K37" s="47">
        <f t="shared" si="1"/>
        <v>14</v>
      </c>
      <c r="L37" s="20">
        <v>109</v>
      </c>
      <c r="M37" s="47">
        <f t="shared" si="2"/>
        <v>11.743119266055047</v>
      </c>
      <c r="N37" s="93">
        <f t="shared" si="3"/>
        <v>33.03478593272171</v>
      </c>
      <c r="O37" s="48">
        <v>26</v>
      </c>
      <c r="P37" s="139"/>
      <c r="Q37" s="93">
        <f t="shared" si="4"/>
        <v>33.03478593272171</v>
      </c>
    </row>
    <row r="38" spans="1:17" ht="25.5" customHeight="1">
      <c r="A38" s="21">
        <v>28</v>
      </c>
      <c r="B38" s="105" t="s">
        <v>103</v>
      </c>
      <c r="C38" s="105" t="s">
        <v>385</v>
      </c>
      <c r="D38" s="105" t="s">
        <v>399</v>
      </c>
      <c r="E38" s="49" t="s">
        <v>51</v>
      </c>
      <c r="F38" s="32">
        <v>11</v>
      </c>
      <c r="G38" s="34" t="s">
        <v>247</v>
      </c>
      <c r="H38" s="20">
        <v>23</v>
      </c>
      <c r="I38" s="29">
        <f t="shared" si="0"/>
        <v>11.979166666666666</v>
      </c>
      <c r="J38" s="53">
        <v>0</v>
      </c>
      <c r="K38" s="29">
        <f t="shared" si="1"/>
        <v>0</v>
      </c>
      <c r="L38" s="20">
        <v>0</v>
      </c>
      <c r="M38" s="29">
        <v>0</v>
      </c>
      <c r="N38" s="93">
        <f t="shared" si="3"/>
        <v>11.979166666666666</v>
      </c>
      <c r="O38" s="48">
        <v>27</v>
      </c>
      <c r="P38" s="139"/>
      <c r="Q38" s="93">
        <f t="shared" si="4"/>
        <v>11.979166666666664</v>
      </c>
    </row>
    <row r="39" spans="1:17" ht="18.75">
      <c r="A39" s="96"/>
      <c r="B39" s="91"/>
      <c r="C39" s="91"/>
      <c r="D39" s="98"/>
      <c r="E39" s="99"/>
      <c r="F39" s="86"/>
      <c r="G39" s="77"/>
      <c r="H39" s="87"/>
      <c r="I39" s="97"/>
      <c r="J39" s="87"/>
      <c r="K39" s="97"/>
      <c r="L39" s="9"/>
      <c r="M39" s="9"/>
      <c r="N39" s="100"/>
      <c r="O39" s="9"/>
      <c r="P39" s="9"/>
      <c r="Q39" s="9"/>
    </row>
    <row r="40" spans="1:17" s="36" customFormat="1" ht="18.75">
      <c r="A40" s="67"/>
      <c r="B40" s="68"/>
      <c r="C40" s="149" t="s">
        <v>44</v>
      </c>
      <c r="D40" s="91"/>
      <c r="E40" s="150"/>
      <c r="F40" s="151"/>
      <c r="G40" s="149" t="s">
        <v>43</v>
      </c>
      <c r="H40" s="152"/>
      <c r="I40" s="152"/>
      <c r="J40" s="152"/>
      <c r="K40" s="152"/>
      <c r="L40" s="152"/>
      <c r="M40" s="152"/>
      <c r="N40" s="152"/>
      <c r="O40" s="152"/>
      <c r="P40" s="152"/>
      <c r="Q40" s="69"/>
    </row>
    <row r="41" spans="2:16" s="36" customFormat="1" ht="10.5" customHeight="1">
      <c r="B41" s="5"/>
      <c r="C41" s="147"/>
      <c r="D41" s="153"/>
      <c r="E41" s="147"/>
      <c r="F41" s="154"/>
      <c r="G41" s="147"/>
      <c r="H41" s="153"/>
      <c r="I41" s="149"/>
      <c r="J41" s="147"/>
      <c r="K41" s="147"/>
      <c r="L41" s="147"/>
      <c r="M41" s="147"/>
      <c r="N41" s="147"/>
      <c r="O41" s="147"/>
      <c r="P41" s="147"/>
    </row>
    <row r="42" spans="2:16" s="36" customFormat="1" ht="18.75">
      <c r="B42" s="5"/>
      <c r="C42" s="149" t="s">
        <v>15</v>
      </c>
      <c r="D42" s="153"/>
      <c r="E42" s="147"/>
      <c r="F42" s="154"/>
      <c r="G42" s="149" t="s">
        <v>18</v>
      </c>
      <c r="H42" s="149"/>
      <c r="I42" s="147"/>
      <c r="J42" s="149" t="s">
        <v>84</v>
      </c>
      <c r="K42" s="147"/>
      <c r="L42" s="147"/>
      <c r="M42" s="147"/>
      <c r="N42" s="147" t="s">
        <v>382</v>
      </c>
      <c r="O42" s="147"/>
      <c r="P42" s="147"/>
    </row>
    <row r="43" spans="2:16" s="36" customFormat="1" ht="18.75">
      <c r="B43" s="5"/>
      <c r="C43" s="147"/>
      <c r="D43" s="149"/>
      <c r="E43" s="147"/>
      <c r="F43" s="154"/>
      <c r="G43" s="149" t="s">
        <v>19</v>
      </c>
      <c r="H43" s="149"/>
      <c r="I43" s="149"/>
      <c r="J43" s="149" t="s">
        <v>85</v>
      </c>
      <c r="K43" s="147"/>
      <c r="L43" s="147"/>
      <c r="M43" s="147"/>
      <c r="N43" s="147" t="s">
        <v>384</v>
      </c>
      <c r="O43" s="147"/>
      <c r="P43" s="147"/>
    </row>
    <row r="44" spans="2:16" s="36" customFormat="1" ht="18.75">
      <c r="B44" s="5"/>
      <c r="C44" s="149"/>
      <c r="D44" s="149"/>
      <c r="E44" s="147"/>
      <c r="F44" s="154"/>
      <c r="G44" s="155" t="s">
        <v>24</v>
      </c>
      <c r="H44" s="149"/>
      <c r="I44" s="149"/>
      <c r="J44" s="149" t="s">
        <v>383</v>
      </c>
      <c r="K44" s="147"/>
      <c r="L44" s="147"/>
      <c r="M44" s="147"/>
      <c r="N44" s="147"/>
      <c r="O44" s="147"/>
      <c r="P44" s="147"/>
    </row>
    <row r="45" spans="2:16" s="36" customFormat="1" ht="18.75">
      <c r="B45" s="5"/>
      <c r="C45" s="149" t="s">
        <v>16</v>
      </c>
      <c r="D45" s="149"/>
      <c r="E45" s="147"/>
      <c r="F45" s="156"/>
      <c r="G45" s="149" t="s">
        <v>45</v>
      </c>
      <c r="H45" s="149"/>
      <c r="I45" s="149"/>
      <c r="J45" s="149"/>
      <c r="K45" s="147"/>
      <c r="L45" s="147"/>
      <c r="M45" s="147"/>
      <c r="N45" s="147"/>
      <c r="O45" s="147"/>
      <c r="P45" s="147"/>
    </row>
    <row r="46" spans="2:8" ht="15.75">
      <c r="B46" s="12"/>
      <c r="F46" s="14"/>
      <c r="G46" s="12"/>
      <c r="H46" s="9"/>
    </row>
    <row r="47" spans="2:8" ht="15.75">
      <c r="B47" s="12"/>
      <c r="C47" s="12"/>
      <c r="D47" s="12"/>
      <c r="E47" s="13"/>
      <c r="F47" s="14"/>
      <c r="G47" s="12"/>
      <c r="H47" s="9"/>
    </row>
    <row r="48" spans="2:8" ht="15.75">
      <c r="B48" s="12"/>
      <c r="C48" s="12"/>
      <c r="D48" s="12"/>
      <c r="E48" s="13"/>
      <c r="F48" s="14"/>
      <c r="G48" s="12"/>
      <c r="H48" s="9"/>
    </row>
    <row r="49" spans="2:8" ht="15.75">
      <c r="B49" s="12"/>
      <c r="C49" s="12"/>
      <c r="D49" s="12"/>
      <c r="E49" s="13"/>
      <c r="F49" s="14"/>
      <c r="G49" s="12"/>
      <c r="H49" s="9"/>
    </row>
    <row r="50" spans="2:8" ht="15.75">
      <c r="B50" s="12"/>
      <c r="C50" s="12"/>
      <c r="D50" s="12"/>
      <c r="E50" s="13"/>
      <c r="F50" s="14"/>
      <c r="G50" s="12"/>
      <c r="H50" s="9"/>
    </row>
    <row r="51" spans="2:8" ht="15.75">
      <c r="B51" s="12"/>
      <c r="C51" s="12"/>
      <c r="D51" s="12"/>
      <c r="E51" s="13"/>
      <c r="F51" s="14"/>
      <c r="G51" s="12"/>
      <c r="H51" s="9"/>
    </row>
    <row r="52" spans="2:8" ht="15.75">
      <c r="B52" s="13"/>
      <c r="C52" s="13"/>
      <c r="D52" s="13"/>
      <c r="E52" s="13"/>
      <c r="F52" s="14"/>
      <c r="G52" s="13"/>
      <c r="H52" s="9"/>
    </row>
    <row r="53" spans="2:8" ht="15.75">
      <c r="B53" s="16"/>
      <c r="C53" s="16"/>
      <c r="D53" s="16"/>
      <c r="E53" s="17"/>
      <c r="F53" s="18"/>
      <c r="G53" s="17"/>
      <c r="H53" s="9"/>
    </row>
    <row r="54" spans="2:8" ht="15.75">
      <c r="B54" s="16"/>
      <c r="C54" s="16"/>
      <c r="D54" s="16"/>
      <c r="E54" s="13"/>
      <c r="F54" s="14"/>
      <c r="G54" s="13"/>
      <c r="H54" s="9"/>
    </row>
    <row r="55" spans="2:8" ht="15.75">
      <c r="B55" s="16"/>
      <c r="C55" s="16"/>
      <c r="D55" s="16"/>
      <c r="E55" s="13"/>
      <c r="F55" s="14"/>
      <c r="G55" s="13"/>
      <c r="H55" s="9"/>
    </row>
    <row r="56" spans="2:8" ht="15.75">
      <c r="B56" s="16"/>
      <c r="C56" s="16"/>
      <c r="D56" s="16"/>
      <c r="E56" s="13"/>
      <c r="F56" s="14"/>
      <c r="G56" s="13"/>
      <c r="H56" s="9"/>
    </row>
    <row r="57" spans="2:8" ht="15.75">
      <c r="B57" s="12"/>
      <c r="C57" s="12"/>
      <c r="D57" s="12"/>
      <c r="E57" s="13"/>
      <c r="F57" s="15"/>
      <c r="G57" s="13"/>
      <c r="H57" s="9"/>
    </row>
    <row r="58" spans="2:8" ht="15.75">
      <c r="B58" s="12"/>
      <c r="C58" s="12"/>
      <c r="D58" s="12"/>
      <c r="E58" s="13"/>
      <c r="F58" s="15"/>
      <c r="G58" s="13"/>
      <c r="H58" s="9"/>
    </row>
    <row r="59" spans="2:8" ht="15.75">
      <c r="B59" s="12"/>
      <c r="C59" s="12"/>
      <c r="D59" s="12"/>
      <c r="E59" s="13"/>
      <c r="F59" s="15"/>
      <c r="G59" s="13"/>
      <c r="H59" s="9"/>
    </row>
    <row r="60" spans="2:8" ht="15.75">
      <c r="B60" s="16"/>
      <c r="C60" s="16"/>
      <c r="D60" s="16"/>
      <c r="E60" s="13"/>
      <c r="F60" s="14"/>
      <c r="G60" s="13"/>
      <c r="H60" s="9"/>
    </row>
    <row r="61" spans="2:8" ht="15.75">
      <c r="B61" s="16"/>
      <c r="C61" s="16"/>
      <c r="D61" s="16"/>
      <c r="E61" s="13"/>
      <c r="F61" s="14"/>
      <c r="G61" s="13"/>
      <c r="H61" s="9"/>
    </row>
    <row r="62" spans="2:8" ht="15">
      <c r="B62" s="9"/>
      <c r="C62" s="9"/>
      <c r="D62" s="9"/>
      <c r="E62" s="9"/>
      <c r="F62" s="9"/>
      <c r="G62" s="9"/>
      <c r="H62" s="9"/>
    </row>
    <row r="63" spans="2:8" ht="15">
      <c r="B63" s="9"/>
      <c r="C63" s="9"/>
      <c r="D63" s="9"/>
      <c r="E63" s="9"/>
      <c r="F63" s="9"/>
      <c r="G63" s="9"/>
      <c r="H63" s="9"/>
    </row>
    <row r="64" spans="2:8" ht="15">
      <c r="B64" s="9"/>
      <c r="C64" s="9"/>
      <c r="D64" s="9"/>
      <c r="E64" s="9"/>
      <c r="F64" s="9"/>
      <c r="G64" s="9"/>
      <c r="H64" s="9"/>
    </row>
    <row r="65" spans="2:8" ht="15">
      <c r="B65" s="9"/>
      <c r="C65" s="9"/>
      <c r="D65" s="9"/>
      <c r="E65" s="9"/>
      <c r="F65" s="9"/>
      <c r="G65" s="9"/>
      <c r="H65" s="9"/>
    </row>
    <row r="66" spans="2:8" ht="15">
      <c r="B66" s="9"/>
      <c r="C66" s="9"/>
      <c r="D66" s="9"/>
      <c r="E66" s="9"/>
      <c r="F66" s="9"/>
      <c r="G66" s="9"/>
      <c r="H66" s="9"/>
    </row>
    <row r="67" spans="2:8" ht="15">
      <c r="B67" s="9"/>
      <c r="C67" s="9"/>
      <c r="D67" s="9"/>
      <c r="E67" s="9"/>
      <c r="F67" s="9"/>
      <c r="G67" s="9"/>
      <c r="H67" s="9"/>
    </row>
    <row r="68" spans="2:8" ht="15">
      <c r="B68" s="9"/>
      <c r="C68" s="9"/>
      <c r="D68" s="9"/>
      <c r="E68" s="9"/>
      <c r="F68" s="9"/>
      <c r="G68" s="9"/>
      <c r="H68" s="9"/>
    </row>
    <row r="69" spans="2:8" ht="15">
      <c r="B69" s="9"/>
      <c r="C69" s="9"/>
      <c r="D69" s="9"/>
      <c r="E69" s="9"/>
      <c r="F69" s="9"/>
      <c r="G69" s="9"/>
      <c r="H69" s="9"/>
    </row>
    <row r="70" spans="2:8" ht="15">
      <c r="B70" s="9"/>
      <c r="C70" s="9"/>
      <c r="D70" s="9"/>
      <c r="E70" s="9"/>
      <c r="F70" s="9"/>
      <c r="G70" s="9"/>
      <c r="H70" s="9"/>
    </row>
    <row r="71" spans="2:8" ht="15">
      <c r="B71" s="9"/>
      <c r="C71" s="9"/>
      <c r="D71" s="9"/>
      <c r="E71" s="9"/>
      <c r="F71" s="9"/>
      <c r="G71" s="9"/>
      <c r="H71" s="9"/>
    </row>
    <row r="72" spans="2:8" ht="15">
      <c r="B72" s="9"/>
      <c r="C72" s="9"/>
      <c r="D72" s="9"/>
      <c r="E72" s="9"/>
      <c r="F72" s="9"/>
      <c r="G72" s="9"/>
      <c r="H72" s="9"/>
    </row>
    <row r="73" spans="2:8" ht="15">
      <c r="B73" s="9"/>
      <c r="C73" s="9"/>
      <c r="D73" s="9"/>
      <c r="E73" s="9"/>
      <c r="F73" s="9"/>
      <c r="G73" s="9"/>
      <c r="H73" s="9"/>
    </row>
  </sheetData>
  <sheetProtection/>
  <mergeCells count="18">
    <mergeCell ref="A2:O2"/>
    <mergeCell ref="A3:O3"/>
    <mergeCell ref="A4:O4"/>
    <mergeCell ref="A5:O5"/>
    <mergeCell ref="A7:O7"/>
    <mergeCell ref="A9:A10"/>
    <mergeCell ref="B9:B10"/>
    <mergeCell ref="C9:C10"/>
    <mergeCell ref="D9:D10"/>
    <mergeCell ref="E9:E10"/>
    <mergeCell ref="Q9:Q10"/>
    <mergeCell ref="F9:F10"/>
    <mergeCell ref="G9:G10"/>
    <mergeCell ref="N9:N10"/>
    <mergeCell ref="O9:O10"/>
    <mergeCell ref="J9:K9"/>
    <mergeCell ref="H9:I9"/>
    <mergeCell ref="L9:M9"/>
  </mergeCells>
  <printOptions horizontalCentered="1"/>
  <pageMargins left="0.7" right="0.7" top="0.75" bottom="0.75" header="0.3" footer="0.3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2011-02-05T09:50:04Z</cp:lastPrinted>
  <dcterms:created xsi:type="dcterms:W3CDTF">2006-09-28T05:33:49Z</dcterms:created>
  <dcterms:modified xsi:type="dcterms:W3CDTF">2020-11-26T07:18:39Z</dcterms:modified>
  <cp:category/>
  <cp:version/>
  <cp:contentType/>
  <cp:contentStatus/>
</cp:coreProperties>
</file>